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RS Milan\Dropbox\My PC (ZRSMilan-PC)\Downloads\"/>
    </mc:Choice>
  </mc:AlternateContent>
  <bookViews>
    <workbookView xWindow="0" yWindow="0" windowWidth="23040" windowHeight="885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04" i="1" l="1"/>
  <c r="O1093" i="1"/>
  <c r="O1086" i="1"/>
  <c r="O1055" i="1"/>
  <c r="O1050" i="1"/>
  <c r="O1022" i="1"/>
  <c r="O1009" i="1"/>
  <c r="O987" i="1"/>
  <c r="O994" i="1"/>
  <c r="O943" i="1"/>
  <c r="O424" i="1" l="1"/>
  <c r="O1141" i="1" l="1"/>
  <c r="N1141" i="1"/>
  <c r="Q1104" i="1"/>
  <c r="N1104" i="1"/>
  <c r="Q1093" i="1"/>
  <c r="N1093" i="1"/>
  <c r="Q1086" i="1"/>
  <c r="N1086" i="1"/>
  <c r="O1059" i="1"/>
  <c r="N1059" i="1"/>
  <c r="O995" i="1"/>
  <c r="N995" i="1"/>
  <c r="Q1055" i="1"/>
  <c r="N1055" i="1"/>
  <c r="Q984" i="1"/>
  <c r="O984" i="1"/>
  <c r="N984" i="1"/>
  <c r="Q1050" i="1"/>
  <c r="N1050" i="1"/>
  <c r="O970" i="1"/>
  <c r="N970" i="1"/>
  <c r="N1022" i="1"/>
  <c r="Q966" i="1"/>
  <c r="O966" i="1"/>
  <c r="N966" i="1"/>
  <c r="N1009" i="1"/>
  <c r="Q956" i="1"/>
  <c r="O956" i="1"/>
  <c r="N956" i="1"/>
  <c r="Q994" i="1"/>
  <c r="N994" i="1"/>
  <c r="N987" i="1"/>
  <c r="Q939" i="1"/>
  <c r="O939" i="1"/>
  <c r="N939" i="1"/>
  <c r="O936" i="1"/>
  <c r="N936" i="1"/>
  <c r="Q929" i="1"/>
  <c r="O929" i="1"/>
  <c r="N929" i="1"/>
  <c r="Q927" i="1"/>
  <c r="O927" i="1"/>
  <c r="N927" i="1"/>
  <c r="Q925" i="1"/>
  <c r="O925" i="1"/>
  <c r="N925" i="1"/>
  <c r="O921" i="1"/>
  <c r="N921" i="1"/>
  <c r="O912" i="1"/>
  <c r="N912" i="1"/>
  <c r="O907" i="1"/>
  <c r="N907" i="1"/>
  <c r="Q902" i="1"/>
  <c r="O902" i="1"/>
  <c r="N902" i="1"/>
  <c r="O899" i="1"/>
  <c r="N899" i="1"/>
  <c r="Q898" i="1"/>
  <c r="O898" i="1"/>
  <c r="N898" i="1"/>
  <c r="O891" i="1"/>
  <c r="N891" i="1"/>
  <c r="O890" i="1"/>
  <c r="N890" i="1"/>
  <c r="O889" i="1"/>
  <c r="N889" i="1"/>
  <c r="O888" i="1"/>
  <c r="N888" i="1"/>
  <c r="O884" i="1"/>
  <c r="N884" i="1"/>
  <c r="Q883" i="1"/>
  <c r="O883" i="1"/>
  <c r="N883" i="1"/>
  <c r="O880" i="1"/>
  <c r="N880" i="1"/>
  <c r="Q877" i="1"/>
  <c r="O877" i="1"/>
  <c r="N877" i="1"/>
  <c r="Q864" i="1"/>
  <c r="O864" i="1"/>
  <c r="N864" i="1"/>
  <c r="Q861" i="1"/>
  <c r="O861" i="1"/>
  <c r="N861" i="1"/>
  <c r="Q859" i="1"/>
  <c r="O859" i="1"/>
  <c r="N859" i="1"/>
  <c r="O856" i="1"/>
  <c r="N856" i="1"/>
  <c r="O852" i="1"/>
  <c r="N852" i="1"/>
  <c r="N943" i="1"/>
  <c r="O851" i="1"/>
  <c r="N851" i="1"/>
  <c r="O850" i="1"/>
  <c r="N850" i="1"/>
  <c r="O848" i="1"/>
  <c r="N848" i="1"/>
  <c r="Q847" i="1"/>
  <c r="O847" i="1"/>
  <c r="N847" i="1"/>
  <c r="O846" i="1"/>
  <c r="N846" i="1"/>
  <c r="O844" i="1"/>
  <c r="N844" i="1"/>
  <c r="O843" i="1"/>
  <c r="N843" i="1"/>
  <c r="Q838" i="1"/>
  <c r="O838" i="1"/>
  <c r="N838" i="1"/>
  <c r="Q835" i="1"/>
  <c r="O835" i="1"/>
  <c r="N835" i="1"/>
  <c r="O827" i="1"/>
  <c r="N827" i="1"/>
  <c r="O826" i="1"/>
  <c r="N826" i="1"/>
  <c r="Q825" i="1"/>
  <c r="O825" i="1"/>
  <c r="N825" i="1"/>
  <c r="O820" i="1"/>
  <c r="N820" i="1"/>
  <c r="Q815" i="1"/>
  <c r="O815" i="1"/>
  <c r="N815" i="1"/>
  <c r="O809" i="1"/>
  <c r="N809" i="1"/>
  <c r="O808" i="1"/>
  <c r="N808" i="1"/>
  <c r="O807" i="1"/>
  <c r="N807" i="1"/>
  <c r="Q802" i="1"/>
  <c r="O802" i="1"/>
  <c r="N802" i="1"/>
  <c r="Q801" i="1"/>
  <c r="O801" i="1"/>
  <c r="N801" i="1"/>
  <c r="O799" i="1"/>
  <c r="N799" i="1"/>
  <c r="Q797" i="1"/>
  <c r="O797" i="1"/>
  <c r="N797" i="1"/>
  <c r="Q794" i="1"/>
  <c r="O794" i="1"/>
  <c r="N794" i="1"/>
  <c r="O791" i="1"/>
  <c r="N791" i="1"/>
  <c r="Q790" i="1"/>
  <c r="O790" i="1"/>
  <c r="N790" i="1"/>
  <c r="O788" i="1"/>
  <c r="N788" i="1"/>
  <c r="Q785" i="1"/>
  <c r="O785" i="1"/>
  <c r="N785" i="1"/>
  <c r="Q783" i="1"/>
  <c r="O783" i="1"/>
  <c r="N783" i="1"/>
  <c r="O782" i="1"/>
  <c r="N782" i="1"/>
  <c r="Q779" i="1"/>
  <c r="O779" i="1"/>
  <c r="N779" i="1"/>
  <c r="Q778" i="1"/>
  <c r="O778" i="1"/>
  <c r="N778" i="1"/>
  <c r="Q776" i="1"/>
  <c r="O776" i="1"/>
  <c r="N776" i="1"/>
  <c r="Q770" i="1"/>
  <c r="O770" i="1"/>
  <c r="N770" i="1"/>
  <c r="Q769" i="1"/>
  <c r="O769" i="1"/>
  <c r="N769" i="1"/>
  <c r="Q768" i="1"/>
  <c r="O768" i="1"/>
  <c r="N768" i="1"/>
  <c r="Q767" i="1"/>
  <c r="O767" i="1"/>
  <c r="N767" i="1"/>
  <c r="Q765" i="1"/>
  <c r="O765" i="1"/>
  <c r="N765" i="1"/>
  <c r="O764" i="1"/>
  <c r="N764" i="1"/>
  <c r="O761" i="1"/>
  <c r="N761" i="1"/>
  <c r="Q758" i="1"/>
  <c r="O758" i="1"/>
  <c r="N758" i="1"/>
  <c r="Q757" i="1"/>
  <c r="O757" i="1"/>
  <c r="N757" i="1"/>
  <c r="Q756" i="1"/>
  <c r="O756" i="1"/>
  <c r="N756" i="1"/>
  <c r="O752" i="1"/>
  <c r="N752" i="1"/>
  <c r="Q751" i="1"/>
  <c r="O751" i="1"/>
  <c r="N751" i="1"/>
  <c r="Q748" i="1"/>
  <c r="O748" i="1"/>
  <c r="N748" i="1"/>
  <c r="Q747" i="1"/>
  <c r="O747" i="1"/>
  <c r="N747" i="1"/>
  <c r="O744" i="1"/>
  <c r="N744" i="1"/>
  <c r="Q742" i="1"/>
  <c r="O742" i="1"/>
  <c r="N742" i="1"/>
  <c r="Q739" i="1"/>
  <c r="O739" i="1"/>
  <c r="N739" i="1"/>
  <c r="Q738" i="1"/>
  <c r="O738" i="1"/>
  <c r="N738" i="1"/>
  <c r="O737" i="1"/>
  <c r="N737" i="1"/>
  <c r="O736" i="1"/>
  <c r="N736" i="1"/>
  <c r="O733" i="1"/>
  <c r="N733" i="1"/>
  <c r="O732" i="1"/>
  <c r="N732" i="1"/>
  <c r="O725" i="1"/>
  <c r="N725" i="1"/>
  <c r="Q722" i="1"/>
  <c r="O722" i="1"/>
  <c r="N722" i="1"/>
  <c r="Q718" i="1"/>
  <c r="O718" i="1"/>
  <c r="N718" i="1"/>
  <c r="O715" i="1"/>
  <c r="N715" i="1"/>
  <c r="O714" i="1"/>
  <c r="N714" i="1"/>
  <c r="O713" i="1"/>
  <c r="N713" i="1"/>
  <c r="Q712" i="1"/>
  <c r="O712" i="1"/>
  <c r="N712" i="1"/>
  <c r="O710" i="1"/>
  <c r="N710" i="1"/>
  <c r="Q706" i="1"/>
  <c r="O706" i="1"/>
  <c r="N706" i="1"/>
  <c r="O705" i="1"/>
  <c r="N705" i="1"/>
  <c r="Q704" i="1"/>
  <c r="O704" i="1"/>
  <c r="N704" i="1"/>
  <c r="O703" i="1"/>
  <c r="N703" i="1"/>
  <c r="Q702" i="1"/>
  <c r="O702" i="1"/>
  <c r="N702" i="1"/>
  <c r="O701" i="1"/>
  <c r="N701" i="1"/>
  <c r="Q696" i="1"/>
  <c r="O696" i="1"/>
  <c r="N696" i="1"/>
  <c r="Q694" i="1"/>
  <c r="O694" i="1"/>
  <c r="N694" i="1"/>
  <c r="O693" i="1"/>
  <c r="N693" i="1"/>
  <c r="O692" i="1"/>
  <c r="N692" i="1"/>
  <c r="O690" i="1"/>
  <c r="N690" i="1"/>
  <c r="O688" i="1"/>
  <c r="N688" i="1"/>
  <c r="Q686" i="1"/>
  <c r="O686" i="1"/>
  <c r="N686" i="1"/>
  <c r="O685" i="1"/>
  <c r="N685" i="1"/>
  <c r="O684" i="1"/>
  <c r="N684" i="1"/>
  <c r="O680" i="1"/>
  <c r="N680" i="1"/>
  <c r="O679" i="1"/>
  <c r="N679" i="1"/>
  <c r="Q677" i="1"/>
  <c r="O677" i="1"/>
  <c r="N677" i="1"/>
  <c r="O676" i="1"/>
  <c r="N676" i="1"/>
  <c r="O674" i="1"/>
  <c r="N674" i="1"/>
  <c r="O672" i="1"/>
  <c r="N672" i="1"/>
  <c r="O670" i="1"/>
  <c r="N670" i="1"/>
  <c r="O669" i="1"/>
  <c r="N669" i="1"/>
  <c r="Q667" i="1"/>
  <c r="O667" i="1"/>
  <c r="N667" i="1"/>
  <c r="O666" i="1"/>
  <c r="N666" i="1"/>
  <c r="O665" i="1"/>
  <c r="N665" i="1"/>
  <c r="O664" i="1"/>
  <c r="N664" i="1"/>
  <c r="O661" i="1"/>
  <c r="N661" i="1"/>
  <c r="O658" i="1"/>
  <c r="N658" i="1"/>
  <c r="O657" i="1"/>
  <c r="N657" i="1"/>
  <c r="O656" i="1"/>
  <c r="N656" i="1"/>
  <c r="Q654" i="1"/>
  <c r="O654" i="1"/>
  <c r="N654" i="1"/>
  <c r="O653" i="1"/>
  <c r="N653" i="1"/>
  <c r="O651" i="1"/>
  <c r="N651" i="1"/>
  <c r="Q649" i="1"/>
  <c r="O649" i="1"/>
  <c r="N649" i="1"/>
  <c r="O648" i="1"/>
  <c r="N648" i="1"/>
  <c r="Q646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39" i="1"/>
  <c r="N639" i="1"/>
  <c r="O638" i="1"/>
  <c r="N638" i="1"/>
  <c r="O636" i="1"/>
  <c r="N636" i="1"/>
  <c r="Q633" i="1"/>
  <c r="O633" i="1"/>
  <c r="N633" i="1"/>
  <c r="O632" i="1"/>
  <c r="N632" i="1"/>
  <c r="Q629" i="1"/>
  <c r="O629" i="1"/>
  <c r="N629" i="1"/>
  <c r="Q627" i="1"/>
  <c r="O627" i="1"/>
  <c r="N627" i="1"/>
  <c r="Q624" i="1"/>
  <c r="O624" i="1"/>
  <c r="N624" i="1"/>
  <c r="O622" i="1"/>
  <c r="N622" i="1"/>
  <c r="O620" i="1"/>
  <c r="N620" i="1"/>
  <c r="Q618" i="1"/>
  <c r="O618" i="1"/>
  <c r="N618" i="1"/>
  <c r="O617" i="1"/>
  <c r="N617" i="1"/>
  <c r="O616" i="1"/>
  <c r="N616" i="1"/>
  <c r="O615" i="1"/>
  <c r="N615" i="1"/>
  <c r="Q614" i="1"/>
  <c r="O614" i="1"/>
  <c r="N614" i="1"/>
  <c r="O609" i="1"/>
  <c r="N609" i="1"/>
  <c r="O608" i="1"/>
  <c r="N608" i="1"/>
  <c r="Q604" i="1"/>
  <c r="O604" i="1"/>
  <c r="N604" i="1"/>
  <c r="O603" i="1"/>
  <c r="N603" i="1"/>
  <c r="Q600" i="1"/>
  <c r="O600" i="1"/>
  <c r="N600" i="1"/>
  <c r="O599" i="1"/>
  <c r="N599" i="1"/>
  <c r="O596" i="1"/>
  <c r="N596" i="1"/>
  <c r="O591" i="1"/>
  <c r="N591" i="1"/>
  <c r="O587" i="1"/>
  <c r="N587" i="1"/>
  <c r="O585" i="1"/>
  <c r="N585" i="1"/>
  <c r="O584" i="1"/>
  <c r="N584" i="1"/>
  <c r="Q572" i="1"/>
  <c r="O572" i="1"/>
  <c r="N572" i="1"/>
  <c r="O565" i="1"/>
  <c r="N565" i="1"/>
  <c r="O562" i="1"/>
  <c r="N562" i="1"/>
  <c r="O560" i="1"/>
  <c r="N560" i="1"/>
  <c r="O559" i="1"/>
  <c r="N559" i="1"/>
  <c r="Q558" i="1"/>
  <c r="O558" i="1"/>
  <c r="N558" i="1"/>
  <c r="O554" i="1"/>
  <c r="N554" i="1"/>
  <c r="Q553" i="1"/>
  <c r="O553" i="1"/>
  <c r="N553" i="1"/>
  <c r="O552" i="1"/>
  <c r="N552" i="1"/>
  <c r="Q548" i="1"/>
  <c r="O548" i="1"/>
  <c r="N548" i="1"/>
  <c r="Q544" i="1"/>
  <c r="O544" i="1"/>
  <c r="N544" i="1"/>
  <c r="Q537" i="1"/>
  <c r="O537" i="1"/>
  <c r="N537" i="1"/>
  <c r="O533" i="1"/>
  <c r="N533" i="1"/>
  <c r="O530" i="1"/>
  <c r="N530" i="1"/>
  <c r="O529" i="1"/>
  <c r="N529" i="1"/>
  <c r="O526" i="1"/>
  <c r="N526" i="1"/>
  <c r="Q524" i="1"/>
  <c r="O524" i="1"/>
  <c r="N524" i="1"/>
  <c r="O523" i="1"/>
  <c r="N523" i="1"/>
  <c r="O515" i="1"/>
  <c r="N515" i="1"/>
  <c r="O485" i="1"/>
  <c r="N485" i="1"/>
  <c r="O472" i="1"/>
  <c r="N472" i="1"/>
  <c r="O465" i="1"/>
  <c r="N465" i="1"/>
  <c r="O458" i="1"/>
  <c r="N458" i="1"/>
  <c r="O451" i="1"/>
  <c r="N451" i="1"/>
  <c r="O443" i="1"/>
  <c r="N443" i="1"/>
  <c r="O442" i="1"/>
  <c r="N442" i="1"/>
  <c r="O436" i="1"/>
  <c r="N436" i="1"/>
  <c r="O434" i="1"/>
  <c r="N434" i="1"/>
  <c r="O432" i="1"/>
  <c r="N432" i="1"/>
  <c r="Q430" i="1"/>
  <c r="O430" i="1"/>
  <c r="N430" i="1"/>
  <c r="N424" i="1"/>
  <c r="O419" i="1"/>
  <c r="N419" i="1"/>
  <c r="O418" i="1"/>
  <c r="N418" i="1"/>
  <c r="O416" i="1"/>
  <c r="N416" i="1"/>
  <c r="O405" i="1"/>
  <c r="N405" i="1"/>
  <c r="Q398" i="1"/>
  <c r="O398" i="1"/>
  <c r="N398" i="1"/>
  <c r="O397" i="1"/>
  <c r="N397" i="1"/>
  <c r="O389" i="1"/>
  <c r="N389" i="1"/>
  <c r="Q383" i="1"/>
  <c r="O383" i="1"/>
  <c r="N383" i="1"/>
  <c r="O379" i="1"/>
  <c r="N379" i="1"/>
  <c r="O372" i="1"/>
  <c r="N372" i="1"/>
  <c r="O369" i="1"/>
  <c r="N369" i="1"/>
  <c r="Q361" i="1"/>
  <c r="O361" i="1"/>
  <c r="N361" i="1"/>
  <c r="Q360" i="1"/>
  <c r="O360" i="1"/>
  <c r="N360" i="1"/>
  <c r="O344" i="1"/>
  <c r="N344" i="1"/>
  <c r="Q336" i="1"/>
  <c r="O336" i="1"/>
  <c r="N336" i="1"/>
  <c r="Q334" i="1"/>
  <c r="O334" i="1"/>
  <c r="N334" i="1"/>
  <c r="Q333" i="1"/>
  <c r="O333" i="1"/>
  <c r="N333" i="1"/>
  <c r="Q327" i="1"/>
  <c r="O327" i="1"/>
  <c r="N327" i="1"/>
  <c r="O326" i="1"/>
  <c r="N326" i="1"/>
  <c r="Q319" i="1"/>
  <c r="O319" i="1"/>
  <c r="N319" i="1"/>
  <c r="Q318" i="1"/>
  <c r="O318" i="1"/>
  <c r="N318" i="1"/>
  <c r="O316" i="1"/>
  <c r="N316" i="1"/>
  <c r="Q308" i="1"/>
  <c r="O308" i="1"/>
  <c r="N308" i="1"/>
  <c r="Q307" i="1"/>
  <c r="O307" i="1"/>
  <c r="N307" i="1"/>
  <c r="Q306" i="1"/>
  <c r="O306" i="1"/>
  <c r="N306" i="1"/>
  <c r="Q303" i="1"/>
  <c r="O303" i="1"/>
  <c r="N303" i="1"/>
  <c r="Q289" i="1"/>
  <c r="O289" i="1"/>
  <c r="N289" i="1"/>
  <c r="Q288" i="1"/>
  <c r="O288" i="1"/>
  <c r="N288" i="1"/>
  <c r="Q283" i="1"/>
  <c r="O283" i="1"/>
  <c r="N283" i="1"/>
  <c r="Q281" i="1"/>
  <c r="O281" i="1"/>
  <c r="N281" i="1"/>
  <c r="Q273" i="1"/>
  <c r="O273" i="1"/>
  <c r="N273" i="1"/>
  <c r="Q263" i="1"/>
  <c r="O263" i="1"/>
  <c r="N263" i="1"/>
  <c r="Q261" i="1"/>
  <c r="O261" i="1"/>
  <c r="N261" i="1"/>
  <c r="Q255" i="1"/>
  <c r="O255" i="1"/>
  <c r="N255" i="1"/>
  <c r="Q254" i="1"/>
  <c r="O254" i="1"/>
  <c r="N254" i="1"/>
  <c r="Q253" i="1"/>
  <c r="O253" i="1"/>
  <c r="N253" i="1"/>
  <c r="Q244" i="1"/>
  <c r="O244" i="1"/>
  <c r="N244" i="1"/>
  <c r="Q243" i="1"/>
  <c r="O243" i="1"/>
  <c r="N243" i="1"/>
  <c r="Q238" i="1"/>
  <c r="O238" i="1"/>
  <c r="N238" i="1"/>
  <c r="Q237" i="1"/>
  <c r="O237" i="1"/>
  <c r="N237" i="1"/>
  <c r="Q235" i="1"/>
  <c r="O235" i="1"/>
  <c r="N235" i="1"/>
  <c r="Q234" i="1"/>
  <c r="O234" i="1"/>
  <c r="N234" i="1"/>
  <c r="Q232" i="1"/>
  <c r="O232" i="1"/>
  <c r="N232" i="1"/>
  <c r="Q229" i="1"/>
  <c r="O229" i="1"/>
  <c r="N229" i="1"/>
  <c r="Q225" i="1"/>
  <c r="O225" i="1"/>
  <c r="N225" i="1"/>
  <c r="Q224" i="1"/>
  <c r="O224" i="1"/>
  <c r="N224" i="1"/>
  <c r="Q222" i="1"/>
  <c r="O222" i="1"/>
  <c r="N222" i="1"/>
  <c r="Q221" i="1"/>
  <c r="O221" i="1"/>
  <c r="N221" i="1"/>
  <c r="Q215" i="1"/>
  <c r="O215" i="1"/>
  <c r="N215" i="1"/>
  <c r="Q214" i="1"/>
  <c r="O214" i="1"/>
  <c r="N214" i="1"/>
  <c r="Q211" i="1"/>
  <c r="O211" i="1"/>
  <c r="N211" i="1"/>
  <c r="Q207" i="1"/>
  <c r="O207" i="1"/>
  <c r="N207" i="1"/>
  <c r="Q206" i="1"/>
  <c r="O206" i="1"/>
  <c r="N206" i="1"/>
  <c r="Q200" i="1"/>
  <c r="O200" i="1"/>
  <c r="N200" i="1"/>
  <c r="Q199" i="1"/>
  <c r="O199" i="1"/>
  <c r="N199" i="1"/>
  <c r="Q196" i="1"/>
  <c r="O196" i="1"/>
  <c r="N196" i="1"/>
  <c r="Q194" i="1"/>
  <c r="O194" i="1"/>
  <c r="N194" i="1"/>
  <c r="Q191" i="1"/>
  <c r="O191" i="1"/>
  <c r="N191" i="1"/>
  <c r="Q190" i="1"/>
  <c r="O190" i="1"/>
  <c r="N190" i="1"/>
  <c r="Q188" i="1"/>
  <c r="O188" i="1"/>
  <c r="N188" i="1"/>
  <c r="Q185" i="1"/>
  <c r="O185" i="1"/>
  <c r="N185" i="1"/>
  <c r="Q182" i="1"/>
  <c r="O182" i="1"/>
  <c r="N182" i="1"/>
  <c r="Q179" i="1"/>
  <c r="O179" i="1"/>
  <c r="N179" i="1"/>
  <c r="Q175" i="1"/>
  <c r="O175" i="1"/>
  <c r="N175" i="1"/>
  <c r="Q174" i="1"/>
  <c r="O174" i="1"/>
  <c r="N174" i="1"/>
  <c r="Q171" i="1"/>
  <c r="O171" i="1"/>
  <c r="N171" i="1"/>
  <c r="O170" i="1"/>
  <c r="N170" i="1"/>
  <c r="Q169" i="1"/>
  <c r="O169" i="1"/>
  <c r="N169" i="1"/>
  <c r="Q166" i="1"/>
  <c r="O166" i="1"/>
  <c r="N166" i="1"/>
  <c r="Q165" i="1"/>
  <c r="O165" i="1"/>
  <c r="N165" i="1"/>
  <c r="O158" i="1"/>
  <c r="N158" i="1"/>
  <c r="Q156" i="1"/>
  <c r="O156" i="1"/>
  <c r="N156" i="1"/>
  <c r="Q155" i="1"/>
  <c r="O155" i="1"/>
  <c r="N155" i="1"/>
  <c r="O153" i="1"/>
  <c r="N153" i="1"/>
  <c r="O152" i="1"/>
  <c r="N152" i="1"/>
  <c r="Q151" i="1"/>
  <c r="O151" i="1"/>
  <c r="N151" i="1"/>
  <c r="O150" i="1"/>
  <c r="N150" i="1"/>
  <c r="O149" i="1"/>
  <c r="N149" i="1"/>
  <c r="O148" i="1"/>
  <c r="N148" i="1"/>
  <c r="Q147" i="1"/>
  <c r="O147" i="1"/>
  <c r="N147" i="1"/>
  <c r="O146" i="1"/>
  <c r="N146" i="1"/>
  <c r="O145" i="1"/>
  <c r="N145" i="1"/>
  <c r="O141" i="1"/>
  <c r="N141" i="1"/>
  <c r="O137" i="1"/>
  <c r="N137" i="1"/>
  <c r="O136" i="1"/>
  <c r="N136" i="1"/>
  <c r="Q135" i="1"/>
  <c r="O135" i="1"/>
  <c r="N135" i="1"/>
  <c r="O133" i="1"/>
  <c r="N133" i="1"/>
  <c r="Q132" i="1"/>
  <c r="O132" i="1"/>
  <c r="N132" i="1"/>
  <c r="Q131" i="1"/>
  <c r="O131" i="1"/>
  <c r="N131" i="1"/>
  <c r="O130" i="1"/>
  <c r="N130" i="1"/>
  <c r="Q125" i="1"/>
  <c r="O125" i="1"/>
  <c r="N125" i="1"/>
  <c r="O124" i="1"/>
  <c r="N124" i="1"/>
  <c r="O123" i="1"/>
  <c r="N123" i="1"/>
  <c r="Q122" i="1"/>
  <c r="O122" i="1"/>
  <c r="N122" i="1"/>
  <c r="Q119" i="1"/>
  <c r="O119" i="1"/>
  <c r="N119" i="1"/>
  <c r="O118" i="1"/>
  <c r="N118" i="1"/>
  <c r="Q117" i="1"/>
  <c r="O117" i="1"/>
  <c r="N117" i="1"/>
  <c r="O116" i="1"/>
  <c r="N116" i="1"/>
  <c r="O113" i="1"/>
  <c r="N113" i="1"/>
  <c r="O112" i="1"/>
  <c r="N112" i="1"/>
  <c r="O111" i="1"/>
  <c r="N111" i="1"/>
  <c r="O109" i="1"/>
  <c r="N109" i="1"/>
  <c r="Q108" i="1"/>
  <c r="O108" i="1"/>
  <c r="N108" i="1"/>
  <c r="Q107" i="1"/>
  <c r="O107" i="1"/>
  <c r="N107" i="1"/>
  <c r="O106" i="1"/>
  <c r="N106" i="1"/>
  <c r="Q105" i="1"/>
  <c r="O105" i="1"/>
  <c r="N105" i="1"/>
  <c r="Q104" i="1"/>
  <c r="O104" i="1"/>
  <c r="N104" i="1"/>
  <c r="Q103" i="1"/>
  <c r="O103" i="1"/>
  <c r="N103" i="1"/>
  <c r="O101" i="1"/>
  <c r="N101" i="1"/>
  <c r="O100" i="1"/>
  <c r="N100" i="1"/>
  <c r="Q99" i="1"/>
  <c r="O99" i="1"/>
  <c r="N99" i="1"/>
  <c r="Q98" i="1"/>
  <c r="O98" i="1"/>
  <c r="N98" i="1"/>
  <c r="O97" i="1"/>
  <c r="N97" i="1"/>
  <c r="Q96" i="1"/>
  <c r="O96" i="1"/>
  <c r="N96" i="1"/>
  <c r="Q95" i="1"/>
  <c r="O95" i="1"/>
  <c r="N95" i="1"/>
  <c r="Q93" i="1"/>
  <c r="O93" i="1"/>
  <c r="N93" i="1"/>
  <c r="Q92" i="1"/>
  <c r="O92" i="1"/>
  <c r="N92" i="1"/>
  <c r="O91" i="1"/>
  <c r="N91" i="1"/>
  <c r="O90" i="1"/>
  <c r="N90" i="1"/>
  <c r="O89" i="1"/>
  <c r="N89" i="1"/>
  <c r="O88" i="1"/>
  <c r="N88" i="1"/>
  <c r="Q87" i="1"/>
  <c r="O87" i="1"/>
  <c r="N87" i="1"/>
  <c r="O86" i="1"/>
  <c r="N86" i="1"/>
  <c r="O84" i="1"/>
  <c r="N84" i="1"/>
  <c r="Q83" i="1"/>
  <c r="O83" i="1"/>
  <c r="N83" i="1"/>
  <c r="Q82" i="1"/>
  <c r="O82" i="1"/>
  <c r="N82" i="1"/>
  <c r="O81" i="1"/>
  <c r="N81" i="1"/>
  <c r="Q80" i="1"/>
  <c r="O80" i="1"/>
  <c r="N80" i="1"/>
  <c r="Q79" i="1"/>
  <c r="O79" i="1"/>
  <c r="N79" i="1"/>
  <c r="O78" i="1"/>
  <c r="N78" i="1"/>
  <c r="Q77" i="1"/>
  <c r="O77" i="1"/>
  <c r="N77" i="1"/>
  <c r="O76" i="1"/>
  <c r="N76" i="1"/>
  <c r="Q75" i="1"/>
  <c r="O75" i="1"/>
  <c r="N75" i="1"/>
  <c r="O74" i="1"/>
  <c r="N74" i="1"/>
  <c r="Q73" i="1"/>
  <c r="O73" i="1"/>
  <c r="N73" i="1"/>
  <c r="Q72" i="1"/>
  <c r="O72" i="1"/>
  <c r="N72" i="1"/>
  <c r="O71" i="1"/>
  <c r="N71" i="1"/>
  <c r="O70" i="1"/>
  <c r="N70" i="1"/>
  <c r="Q69" i="1"/>
  <c r="O69" i="1"/>
  <c r="N69" i="1"/>
  <c r="Q68" i="1"/>
  <c r="O68" i="1"/>
  <c r="N68" i="1"/>
  <c r="Q67" i="1"/>
  <c r="O67" i="1"/>
  <c r="N67" i="1"/>
  <c r="Q66" i="1"/>
  <c r="O66" i="1"/>
  <c r="N66" i="1"/>
  <c r="Q65" i="1"/>
  <c r="O65" i="1"/>
  <c r="N65" i="1"/>
  <c r="Q64" i="1"/>
  <c r="O64" i="1"/>
  <c r="N64" i="1"/>
  <c r="Q63" i="1"/>
  <c r="O63" i="1"/>
  <c r="N63" i="1"/>
  <c r="O62" i="1"/>
  <c r="N62" i="1"/>
  <c r="O61" i="1"/>
  <c r="N61" i="1"/>
  <c r="Q60" i="1"/>
  <c r="O60" i="1"/>
  <c r="N60" i="1"/>
  <c r="Q59" i="1"/>
  <c r="O59" i="1"/>
  <c r="N59" i="1"/>
  <c r="O58" i="1"/>
  <c r="N58" i="1"/>
  <c r="O57" i="1"/>
  <c r="N57" i="1"/>
  <c r="O56" i="1"/>
  <c r="N56" i="1"/>
  <c r="Q55" i="1"/>
  <c r="O55" i="1"/>
  <c r="N55" i="1"/>
  <c r="O54" i="1"/>
  <c r="N54" i="1"/>
  <c r="Q53" i="1"/>
  <c r="O53" i="1"/>
  <c r="N53" i="1"/>
  <c r="Q52" i="1"/>
  <c r="O52" i="1"/>
  <c r="N52" i="1"/>
  <c r="O50" i="1"/>
  <c r="N50" i="1"/>
  <c r="O49" i="1"/>
  <c r="N49" i="1"/>
  <c r="Q48" i="1"/>
  <c r="O48" i="1"/>
  <c r="N48" i="1"/>
  <c r="O47" i="1"/>
  <c r="N47" i="1"/>
  <c r="O46" i="1"/>
  <c r="N46" i="1"/>
  <c r="Q45" i="1"/>
  <c r="O45" i="1"/>
  <c r="N45" i="1"/>
  <c r="O44" i="1"/>
  <c r="N44" i="1"/>
  <c r="O43" i="1"/>
  <c r="N43" i="1"/>
  <c r="O42" i="1"/>
  <c r="N42" i="1"/>
  <c r="O41" i="1"/>
  <c r="N41" i="1"/>
  <c r="Q40" i="1"/>
  <c r="O40" i="1"/>
  <c r="N40" i="1"/>
  <c r="O39" i="1"/>
  <c r="N39" i="1"/>
  <c r="O38" i="1"/>
  <c r="N38" i="1"/>
  <c r="O37" i="1"/>
  <c r="N37" i="1"/>
  <c r="O36" i="1"/>
  <c r="N36" i="1"/>
  <c r="O35" i="1"/>
  <c r="N35" i="1"/>
  <c r="Q34" i="1"/>
  <c r="O34" i="1"/>
  <c r="N34" i="1"/>
  <c r="Q33" i="1"/>
  <c r="O33" i="1"/>
  <c r="N33" i="1"/>
  <c r="Q32" i="1"/>
  <c r="O32" i="1"/>
  <c r="N32" i="1"/>
  <c r="O31" i="1"/>
  <c r="N31" i="1"/>
  <c r="O30" i="1"/>
  <c r="N30" i="1"/>
  <c r="O29" i="1"/>
  <c r="N29" i="1"/>
  <c r="O28" i="1"/>
  <c r="N28" i="1"/>
  <c r="Q27" i="1"/>
  <c r="O27" i="1"/>
  <c r="N27" i="1"/>
  <c r="Q26" i="1"/>
  <c r="O26" i="1"/>
  <c r="N26" i="1"/>
  <c r="O25" i="1"/>
  <c r="N25" i="1"/>
  <c r="Q24" i="1"/>
  <c r="O24" i="1"/>
  <c r="N24" i="1"/>
  <c r="Q23" i="1"/>
  <c r="O23" i="1"/>
  <c r="N23" i="1"/>
  <c r="Q21" i="1"/>
  <c r="O21" i="1"/>
  <c r="N21" i="1"/>
  <c r="O20" i="1"/>
  <c r="N20" i="1"/>
  <c r="O18" i="1"/>
  <c r="N18" i="1"/>
  <c r="Q17" i="1"/>
  <c r="O17" i="1"/>
  <c r="N17" i="1"/>
  <c r="Q16" i="1"/>
  <c r="O16" i="1"/>
  <c r="N16" i="1"/>
  <c r="Q15" i="1"/>
  <c r="O15" i="1"/>
  <c r="N15" i="1"/>
  <c r="Q14" i="1"/>
  <c r="O14" i="1"/>
  <c r="N14" i="1"/>
  <c r="Q13" i="1"/>
  <c r="O13" i="1"/>
  <c r="N13" i="1"/>
  <c r="Q12" i="1"/>
  <c r="O12" i="1"/>
  <c r="N12" i="1"/>
  <c r="O11" i="1"/>
  <c r="N11" i="1"/>
  <c r="A10" i="1"/>
  <c r="P10" i="1" s="1"/>
  <c r="Q9" i="1"/>
  <c r="P9" i="1"/>
  <c r="O9" i="1"/>
  <c r="N9" i="1"/>
  <c r="Q10" i="1" l="1"/>
  <c r="A11" i="1"/>
  <c r="P11" i="1" l="1"/>
  <c r="A12" i="1"/>
  <c r="Q11" i="1"/>
  <c r="P12" i="1" l="1"/>
  <c r="A13" i="1"/>
  <c r="A14" i="1" l="1"/>
  <c r="P13" i="1"/>
  <c r="P14" i="1" l="1"/>
  <c r="A15" i="1"/>
  <c r="P15" i="1" l="1"/>
  <c r="A16" i="1"/>
  <c r="A17" i="1" l="1"/>
  <c r="P16" i="1"/>
  <c r="A18" i="1" l="1"/>
  <c r="P17" i="1"/>
  <c r="A19" i="1" l="1"/>
  <c r="Q18" i="1"/>
  <c r="P18" i="1"/>
  <c r="A20" i="1" l="1"/>
  <c r="P19" i="1"/>
  <c r="Q19" i="1"/>
  <c r="P20" i="1" l="1"/>
  <c r="A21" i="1"/>
  <c r="Q20" i="1"/>
  <c r="P21" i="1" l="1"/>
  <c r="A22" i="1"/>
  <c r="Q22" i="1" l="1"/>
  <c r="P22" i="1"/>
  <c r="A23" i="1"/>
  <c r="P23" i="1" l="1"/>
  <c r="A24" i="1"/>
  <c r="P24" i="1" l="1"/>
  <c r="A25" i="1"/>
  <c r="A26" i="1" l="1"/>
  <c r="Q25" i="1"/>
  <c r="P25" i="1"/>
  <c r="A27" i="1" l="1"/>
  <c r="P26" i="1"/>
  <c r="P27" i="1" l="1"/>
  <c r="A28" i="1"/>
  <c r="A29" i="1" l="1"/>
  <c r="P28" i="1"/>
  <c r="Q28" i="1"/>
  <c r="A30" i="1" l="1"/>
  <c r="Q29" i="1"/>
  <c r="P29" i="1"/>
  <c r="A31" i="1" l="1"/>
  <c r="Q30" i="1"/>
  <c r="P30" i="1"/>
  <c r="P31" i="1" l="1"/>
  <c r="A32" i="1"/>
  <c r="Q31" i="1"/>
  <c r="A33" i="1" l="1"/>
  <c r="P32" i="1"/>
  <c r="P33" i="1" l="1"/>
  <c r="A34" i="1"/>
  <c r="A35" i="1" l="1"/>
  <c r="P34" i="1"/>
  <c r="Q35" i="1" l="1"/>
  <c r="P35" i="1"/>
  <c r="A36" i="1"/>
  <c r="Q36" i="1" l="1"/>
  <c r="P36" i="1"/>
  <c r="A37" i="1"/>
  <c r="A38" i="1" l="1"/>
  <c r="P37" i="1"/>
  <c r="Q37" i="1"/>
  <c r="P38" i="1" l="1"/>
  <c r="Q38" i="1"/>
  <c r="A39" i="1"/>
  <c r="P39" i="1" l="1"/>
  <c r="Q39" i="1"/>
  <c r="A40" i="1"/>
  <c r="P40" i="1" l="1"/>
  <c r="A41" i="1"/>
  <c r="A42" i="1" l="1"/>
  <c r="Q41" i="1"/>
  <c r="P41" i="1"/>
  <c r="Q42" i="1" l="1"/>
  <c r="A43" i="1"/>
  <c r="P42" i="1"/>
  <c r="Q43" i="1" l="1"/>
  <c r="A44" i="1"/>
  <c r="P43" i="1"/>
  <c r="A45" i="1" l="1"/>
  <c r="Q44" i="1"/>
  <c r="P44" i="1"/>
  <c r="A46" i="1" l="1"/>
  <c r="P45" i="1"/>
  <c r="A47" i="1" l="1"/>
  <c r="Q46" i="1"/>
  <c r="P46" i="1"/>
  <c r="P47" i="1" l="1"/>
  <c r="A48" i="1"/>
  <c r="Q47" i="1"/>
  <c r="A49" i="1" l="1"/>
  <c r="P48" i="1"/>
  <c r="Q49" i="1" l="1"/>
  <c r="P49" i="1"/>
  <c r="A50" i="1"/>
  <c r="Q50" i="1" l="1"/>
  <c r="P50" i="1"/>
  <c r="A51" i="1"/>
  <c r="A52" i="1" l="1"/>
  <c r="Q51" i="1"/>
  <c r="P51" i="1"/>
  <c r="A53" i="1" l="1"/>
  <c r="P52" i="1"/>
  <c r="P53" i="1" l="1"/>
  <c r="A54" i="1"/>
  <c r="A55" i="1" l="1"/>
  <c r="P54" i="1"/>
  <c r="Q54" i="1"/>
  <c r="A56" i="1" l="1"/>
  <c r="P55" i="1"/>
  <c r="A57" i="1" l="1"/>
  <c r="Q56" i="1"/>
  <c r="P56" i="1"/>
  <c r="P57" i="1" l="1"/>
  <c r="A58" i="1"/>
  <c r="Q57" i="1"/>
  <c r="Q58" i="1" l="1"/>
  <c r="A59" i="1"/>
  <c r="P58" i="1"/>
  <c r="P59" i="1" l="1"/>
  <c r="A60" i="1"/>
  <c r="A61" i="1" l="1"/>
  <c r="P60" i="1"/>
  <c r="Q61" i="1" l="1"/>
  <c r="P61" i="1"/>
  <c r="A62" i="1"/>
  <c r="Q62" i="1" l="1"/>
  <c r="P62" i="1"/>
  <c r="A63" i="1"/>
  <c r="A64" i="1" l="1"/>
  <c r="P63" i="1"/>
  <c r="P64" i="1" l="1"/>
  <c r="A65" i="1"/>
  <c r="P65" i="1" l="1"/>
  <c r="A66" i="1"/>
  <c r="P66" i="1" l="1"/>
  <c r="A67" i="1"/>
  <c r="A68" i="1" l="1"/>
  <c r="P67" i="1"/>
  <c r="A69" i="1" l="1"/>
  <c r="P68" i="1"/>
  <c r="P69" i="1" l="1"/>
  <c r="A70" i="1"/>
  <c r="A71" i="1" l="1"/>
  <c r="Q70" i="1"/>
  <c r="P70" i="1"/>
  <c r="A72" i="1" l="1"/>
  <c r="Q71" i="1"/>
  <c r="P71" i="1"/>
  <c r="A73" i="1" l="1"/>
  <c r="P72" i="1"/>
  <c r="P73" i="1" l="1"/>
  <c r="A74" i="1"/>
  <c r="Q74" i="1" l="1"/>
  <c r="A75" i="1"/>
  <c r="P74" i="1"/>
  <c r="P75" i="1" l="1"/>
  <c r="A76" i="1"/>
  <c r="Q76" i="1" l="1"/>
  <c r="P76" i="1"/>
  <c r="A77" i="1"/>
  <c r="P77" i="1" l="1"/>
  <c r="A78" i="1"/>
  <c r="A79" i="1" l="1"/>
  <c r="Q78" i="1"/>
  <c r="P78" i="1"/>
  <c r="A80" i="1" l="1"/>
  <c r="P79" i="1"/>
  <c r="A81" i="1" l="1"/>
  <c r="P80" i="1"/>
  <c r="P81" i="1" l="1"/>
  <c r="Q81" i="1"/>
  <c r="A82" i="1"/>
  <c r="A83" i="1" l="1"/>
  <c r="P82" i="1"/>
  <c r="P83" i="1" l="1"/>
  <c r="A84" i="1"/>
  <c r="Q84" i="1" l="1"/>
  <c r="P84" i="1"/>
  <c r="A85" i="1"/>
  <c r="P85" i="1" l="1"/>
  <c r="A86" i="1"/>
  <c r="Q85" i="1"/>
  <c r="Q86" i="1" l="1"/>
  <c r="A87" i="1"/>
  <c r="P86" i="1"/>
  <c r="A88" i="1" l="1"/>
  <c r="P87" i="1"/>
  <c r="A89" i="1" l="1"/>
  <c r="Q88" i="1"/>
  <c r="P88" i="1"/>
  <c r="A90" i="1" l="1"/>
  <c r="Q89" i="1"/>
  <c r="P89" i="1"/>
  <c r="Q90" i="1" l="1"/>
  <c r="A91" i="1"/>
  <c r="P90" i="1"/>
  <c r="P91" i="1" l="1"/>
  <c r="A92" i="1"/>
  <c r="Q91" i="1"/>
  <c r="P92" i="1" l="1"/>
  <c r="A93" i="1"/>
  <c r="P93" i="1" l="1"/>
  <c r="A94" i="1"/>
  <c r="P94" i="1" l="1"/>
  <c r="A95" i="1"/>
  <c r="Q94" i="1"/>
  <c r="A96" i="1" l="1"/>
  <c r="P95" i="1"/>
  <c r="P96" i="1" l="1"/>
  <c r="A97" i="1"/>
  <c r="Q97" i="1" l="1"/>
  <c r="P97" i="1"/>
  <c r="A98" i="1"/>
  <c r="P98" i="1" l="1"/>
  <c r="A99" i="1"/>
  <c r="A100" i="1" l="1"/>
  <c r="P99" i="1"/>
  <c r="A101" i="1" l="1"/>
  <c r="Q100" i="1"/>
  <c r="P100" i="1"/>
  <c r="P101" i="1" l="1"/>
  <c r="A102" i="1"/>
  <c r="Q101" i="1"/>
  <c r="P102" i="1" l="1"/>
  <c r="A103" i="1"/>
  <c r="Q102" i="1"/>
  <c r="P103" i="1" l="1"/>
  <c r="A104" i="1"/>
  <c r="A105" i="1" l="1"/>
  <c r="P104" i="1"/>
  <c r="A106" i="1" l="1"/>
  <c r="P105" i="1"/>
  <c r="Q106" i="1" l="1"/>
  <c r="A107" i="1"/>
  <c r="P106" i="1"/>
  <c r="A108" i="1" l="1"/>
  <c r="P107" i="1"/>
  <c r="P108" i="1" l="1"/>
  <c r="A109" i="1"/>
  <c r="A110" i="1" l="1"/>
  <c r="Q109" i="1"/>
  <c r="P109" i="1"/>
  <c r="Q110" i="1" l="1"/>
  <c r="A111" i="1"/>
  <c r="P110" i="1"/>
  <c r="A112" i="1" l="1"/>
  <c r="Q111" i="1"/>
  <c r="P111" i="1"/>
  <c r="P112" i="1" l="1"/>
  <c r="A113" i="1"/>
  <c r="Q112" i="1"/>
  <c r="P113" i="1" l="1"/>
  <c r="A114" i="1"/>
  <c r="Q113" i="1"/>
  <c r="Q114" i="1" l="1"/>
  <c r="A115" i="1"/>
  <c r="P114" i="1"/>
  <c r="A116" i="1" l="1"/>
  <c r="Q115" i="1"/>
  <c r="P115" i="1"/>
  <c r="A117" i="1" l="1"/>
  <c r="Q116" i="1"/>
  <c r="P116" i="1"/>
  <c r="P117" i="1" l="1"/>
  <c r="A118" i="1"/>
  <c r="Q118" i="1" l="1"/>
  <c r="P118" i="1"/>
  <c r="A119" i="1"/>
  <c r="P119" i="1" l="1"/>
  <c r="A120" i="1"/>
  <c r="Q120" i="1" l="1"/>
  <c r="A121" i="1"/>
  <c r="P120" i="1"/>
  <c r="P121" i="1" l="1"/>
  <c r="Q121" i="1"/>
  <c r="A122" i="1"/>
  <c r="A123" i="1" l="1"/>
  <c r="P122" i="1"/>
  <c r="Q123" i="1" l="1"/>
  <c r="P123" i="1"/>
  <c r="A124" i="1"/>
  <c r="Q124" i="1" l="1"/>
  <c r="P124" i="1"/>
  <c r="A125" i="1"/>
  <c r="P125" i="1" l="1"/>
  <c r="A126" i="1"/>
  <c r="Q126" i="1" l="1"/>
  <c r="A127" i="1"/>
  <c r="P126" i="1"/>
  <c r="A128" i="1" l="1"/>
  <c r="Q127" i="1"/>
  <c r="P127" i="1"/>
  <c r="P128" i="1" l="1"/>
  <c r="A129" i="1"/>
  <c r="Q128" i="1"/>
  <c r="P129" i="1" l="1"/>
  <c r="A130" i="1"/>
  <c r="Q129" i="1"/>
  <c r="Q130" i="1" l="1"/>
  <c r="A131" i="1"/>
  <c r="P130" i="1"/>
  <c r="A132" i="1" l="1"/>
  <c r="P131" i="1"/>
  <c r="P132" i="1" l="1"/>
  <c r="A133" i="1"/>
  <c r="P133" i="1" l="1"/>
  <c r="A134" i="1"/>
  <c r="Q133" i="1"/>
  <c r="Q134" i="1" l="1"/>
  <c r="A135" i="1"/>
  <c r="P134" i="1"/>
  <c r="P135" i="1" l="1"/>
  <c r="A136" i="1"/>
  <c r="Q136" i="1" l="1"/>
  <c r="A137" i="1"/>
  <c r="P136" i="1"/>
  <c r="A138" i="1" l="1"/>
  <c r="P137" i="1"/>
  <c r="Q137" i="1"/>
  <c r="A139" i="1" l="1"/>
  <c r="Q138" i="1"/>
  <c r="P138" i="1"/>
  <c r="P139" i="1" l="1"/>
  <c r="Q139" i="1"/>
  <c r="A140" i="1"/>
  <c r="Q140" i="1" l="1"/>
  <c r="A141" i="1"/>
  <c r="P140" i="1"/>
  <c r="P141" i="1" l="1"/>
  <c r="A142" i="1"/>
  <c r="Q141" i="1"/>
  <c r="Q142" i="1" l="1"/>
  <c r="P142" i="1"/>
  <c r="A143" i="1"/>
  <c r="A144" i="1" l="1"/>
  <c r="Q143" i="1"/>
  <c r="P143" i="1"/>
  <c r="A145" i="1" l="1"/>
  <c r="Q144" i="1"/>
  <c r="P144" i="1"/>
  <c r="A146" i="1" l="1"/>
  <c r="P145" i="1"/>
  <c r="Q145" i="1"/>
  <c r="Q146" i="1" l="1"/>
  <c r="A147" i="1"/>
  <c r="P146" i="1"/>
  <c r="P147" i="1" l="1"/>
  <c r="A148" i="1"/>
  <c r="A149" i="1" l="1"/>
  <c r="Q148" i="1"/>
  <c r="P148" i="1"/>
  <c r="A150" i="1" l="1"/>
  <c r="Q149" i="1"/>
  <c r="P149" i="1"/>
  <c r="Q150" i="1" l="1"/>
  <c r="A151" i="1"/>
  <c r="P150" i="1"/>
  <c r="P151" i="1" l="1"/>
  <c r="A152" i="1"/>
  <c r="A153" i="1" l="1"/>
  <c r="Q152" i="1"/>
  <c r="P152" i="1"/>
  <c r="A154" i="1" l="1"/>
  <c r="P153" i="1"/>
  <c r="Q153" i="1"/>
  <c r="A155" i="1" l="1"/>
  <c r="Q154" i="1"/>
  <c r="P154" i="1"/>
  <c r="A156" i="1" l="1"/>
  <c r="P155" i="1"/>
  <c r="A157" i="1" l="1"/>
  <c r="P156" i="1"/>
  <c r="A158" i="1" l="1"/>
  <c r="Q157" i="1"/>
  <c r="P157" i="1"/>
  <c r="Q158" i="1" l="1"/>
  <c r="A159" i="1"/>
  <c r="P158" i="1"/>
  <c r="A160" i="1" l="1"/>
  <c r="Q159" i="1"/>
  <c r="P159" i="1"/>
  <c r="A161" i="1" l="1"/>
  <c r="Q160" i="1"/>
  <c r="P160" i="1"/>
  <c r="P161" i="1" l="1"/>
  <c r="A162" i="1"/>
  <c r="Q161" i="1"/>
  <c r="Q162" i="1" l="1"/>
  <c r="A163" i="1"/>
  <c r="P162" i="1"/>
  <c r="A164" i="1" l="1"/>
  <c r="P163" i="1"/>
  <c r="Q163" i="1"/>
  <c r="Q164" i="1" l="1"/>
  <c r="A165" i="1"/>
  <c r="P164" i="1"/>
  <c r="A166" i="1" l="1"/>
  <c r="P165" i="1"/>
  <c r="P166" i="1" l="1"/>
  <c r="A167" i="1"/>
  <c r="A168" i="1" l="1"/>
  <c r="Q167" i="1"/>
  <c r="P167" i="1"/>
  <c r="P168" i="1" l="1"/>
  <c r="A169" i="1"/>
  <c r="Q168" i="1"/>
  <c r="A170" i="1" l="1"/>
  <c r="P169" i="1"/>
  <c r="Q170" i="1" l="1"/>
  <c r="A171" i="1"/>
  <c r="P170" i="1"/>
  <c r="P171" i="1" l="1"/>
  <c r="A172" i="1"/>
  <c r="Q172" i="1" l="1"/>
  <c r="A173" i="1"/>
  <c r="P172" i="1"/>
  <c r="A174" i="1" l="1"/>
  <c r="Q173" i="1"/>
  <c r="P173" i="1"/>
  <c r="A175" i="1" l="1"/>
  <c r="P174" i="1"/>
  <c r="P175" i="1" l="1"/>
  <c r="A176" i="1"/>
  <c r="Q176" i="1" l="1"/>
  <c r="A177" i="1"/>
  <c r="P176" i="1"/>
  <c r="A178" i="1" l="1"/>
  <c r="Q177" i="1"/>
  <c r="P177" i="1"/>
  <c r="P178" i="1" l="1"/>
  <c r="A179" i="1"/>
  <c r="Q178" i="1"/>
  <c r="A180" i="1" l="1"/>
  <c r="P179" i="1"/>
  <c r="Q180" i="1" l="1"/>
  <c r="P180" i="1"/>
  <c r="A181" i="1"/>
  <c r="P181" i="1" l="1"/>
  <c r="A182" i="1"/>
  <c r="Q181" i="1"/>
  <c r="A183" i="1" l="1"/>
  <c r="P182" i="1"/>
  <c r="P183" i="1" l="1"/>
  <c r="A184" i="1"/>
  <c r="Q183" i="1"/>
  <c r="Q184" i="1" l="1"/>
  <c r="P184" i="1"/>
  <c r="A185" i="1"/>
  <c r="P185" i="1" l="1"/>
  <c r="A186" i="1"/>
  <c r="Q186" i="1" l="1"/>
  <c r="A187" i="1"/>
  <c r="P186" i="1"/>
  <c r="A188" i="1" l="1"/>
  <c r="P187" i="1"/>
  <c r="Q187" i="1"/>
  <c r="P188" i="1" l="1"/>
  <c r="A189" i="1"/>
  <c r="A190" i="1" l="1"/>
  <c r="Q189" i="1"/>
  <c r="P189" i="1"/>
  <c r="A191" i="1" l="1"/>
  <c r="P190" i="1"/>
  <c r="P191" i="1" l="1"/>
  <c r="A192" i="1"/>
  <c r="Q192" i="1" l="1"/>
  <c r="P192" i="1"/>
  <c r="A193" i="1"/>
  <c r="A194" i="1" l="1"/>
  <c r="Q193" i="1"/>
  <c r="P193" i="1"/>
  <c r="A195" i="1" l="1"/>
  <c r="P194" i="1"/>
  <c r="A196" i="1" l="1"/>
  <c r="Q195" i="1"/>
  <c r="P195" i="1"/>
  <c r="P196" i="1" l="1"/>
  <c r="A197" i="1"/>
  <c r="A198" i="1" l="1"/>
  <c r="Q197" i="1"/>
  <c r="P197" i="1"/>
  <c r="P198" i="1" l="1"/>
  <c r="A199" i="1"/>
  <c r="Q198" i="1"/>
  <c r="A200" i="1" l="1"/>
  <c r="P199" i="1"/>
  <c r="A201" i="1" l="1"/>
  <c r="P200" i="1"/>
  <c r="A202" i="1" l="1"/>
  <c r="Q201" i="1"/>
  <c r="P201" i="1"/>
  <c r="P202" i="1" l="1"/>
  <c r="A203" i="1"/>
  <c r="Q202" i="1"/>
  <c r="P203" i="1" l="1"/>
  <c r="Q203" i="1"/>
  <c r="A204" i="1"/>
  <c r="Q204" i="1" l="1"/>
  <c r="P204" i="1"/>
  <c r="A205" i="1"/>
  <c r="A206" i="1" l="1"/>
  <c r="Q205" i="1"/>
  <c r="P205" i="1"/>
  <c r="P206" i="1" l="1"/>
  <c r="A207" i="1"/>
  <c r="P207" i="1" l="1"/>
  <c r="A208" i="1"/>
  <c r="Q208" i="1" l="1"/>
  <c r="P208" i="1"/>
  <c r="A209" i="1"/>
  <c r="A210" i="1" l="1"/>
  <c r="P209" i="1"/>
  <c r="Q209" i="1"/>
  <c r="A211" i="1" l="1"/>
  <c r="P210" i="1"/>
  <c r="Q210" i="1"/>
  <c r="A212" i="1" l="1"/>
  <c r="P211" i="1"/>
  <c r="A213" i="1" l="1"/>
  <c r="Q212" i="1"/>
  <c r="P212" i="1"/>
  <c r="P213" i="1" l="1"/>
  <c r="Q213" i="1"/>
  <c r="A214" i="1"/>
  <c r="A215" i="1" l="1"/>
  <c r="P214" i="1"/>
  <c r="A216" i="1" l="1"/>
  <c r="P215" i="1"/>
  <c r="A217" i="1" l="1"/>
  <c r="Q216" i="1"/>
  <c r="P216" i="1"/>
  <c r="P217" i="1" l="1"/>
  <c r="A218" i="1"/>
  <c r="Q217" i="1"/>
  <c r="Q218" i="1" l="1"/>
  <c r="A219" i="1"/>
  <c r="P218" i="1"/>
  <c r="A220" i="1" l="1"/>
  <c r="Q219" i="1"/>
  <c r="P219" i="1"/>
  <c r="A221" i="1" l="1"/>
  <c r="Q220" i="1"/>
  <c r="P220" i="1"/>
  <c r="A222" i="1" l="1"/>
  <c r="P221" i="1"/>
  <c r="A223" i="1" l="1"/>
  <c r="P222" i="1"/>
  <c r="A224" i="1" l="1"/>
  <c r="Q223" i="1"/>
  <c r="P223" i="1"/>
  <c r="P224" i="1" l="1"/>
  <c r="A225" i="1"/>
  <c r="P225" i="1" l="1"/>
  <c r="A226" i="1"/>
  <c r="Q226" i="1" l="1"/>
  <c r="A227" i="1"/>
  <c r="P226" i="1"/>
  <c r="A228" i="1" l="1"/>
  <c r="P227" i="1"/>
  <c r="Q227" i="1"/>
  <c r="P228" i="1" l="1"/>
  <c r="Q228" i="1"/>
  <c r="A229" i="1"/>
  <c r="A230" i="1" l="1"/>
  <c r="P229" i="1"/>
  <c r="P230" i="1" l="1"/>
  <c r="Q230" i="1"/>
  <c r="A231" i="1"/>
  <c r="P231" i="1" l="1"/>
  <c r="A232" i="1"/>
  <c r="Q231" i="1"/>
  <c r="P232" i="1" l="1"/>
  <c r="A233" i="1"/>
  <c r="P233" i="1" l="1"/>
  <c r="A234" i="1"/>
  <c r="Q233" i="1"/>
  <c r="A235" i="1" l="1"/>
  <c r="P234" i="1"/>
  <c r="A236" i="1" l="1"/>
  <c r="P235" i="1"/>
  <c r="A237" i="1" l="1"/>
  <c r="Q236" i="1"/>
  <c r="P236" i="1"/>
  <c r="P237" i="1" l="1"/>
  <c r="A238" i="1"/>
  <c r="P238" i="1" l="1"/>
  <c r="A239" i="1"/>
  <c r="Q239" i="1" l="1"/>
  <c r="A240" i="1"/>
  <c r="P239" i="1"/>
  <c r="A241" i="1" l="1"/>
  <c r="Q240" i="1"/>
  <c r="P240" i="1"/>
  <c r="P241" i="1" l="1"/>
  <c r="A242" i="1"/>
  <c r="Q241" i="1"/>
  <c r="Q242" i="1" l="1"/>
  <c r="A243" i="1"/>
  <c r="P242" i="1"/>
  <c r="P243" i="1" l="1"/>
  <c r="A244" i="1"/>
  <c r="P244" i="1" l="1"/>
  <c r="A245" i="1"/>
  <c r="P245" i="1" l="1"/>
  <c r="A246" i="1"/>
  <c r="Q245" i="1"/>
  <c r="A247" i="1" l="1"/>
  <c r="Q246" i="1"/>
  <c r="P246" i="1"/>
  <c r="A248" i="1" l="1"/>
  <c r="P247" i="1"/>
  <c r="Q247" i="1"/>
  <c r="A249" i="1" l="1"/>
  <c r="Q248" i="1"/>
  <c r="P248" i="1"/>
  <c r="P249" i="1" l="1"/>
  <c r="A250" i="1"/>
  <c r="Q249" i="1"/>
  <c r="Q250" i="1" l="1"/>
  <c r="P250" i="1"/>
  <c r="A251" i="1"/>
  <c r="A252" i="1" l="1"/>
  <c r="Q251" i="1"/>
  <c r="P251" i="1"/>
  <c r="P252" i="1" l="1"/>
  <c r="A253" i="1"/>
  <c r="Q252" i="1"/>
  <c r="A254" i="1" l="1"/>
  <c r="P253" i="1"/>
  <c r="A255" i="1" l="1"/>
  <c r="P254" i="1"/>
  <c r="P255" i="1" l="1"/>
  <c r="A256" i="1"/>
  <c r="Q256" i="1" l="1"/>
  <c r="A257" i="1"/>
  <c r="P256" i="1"/>
  <c r="A258" i="1" l="1"/>
  <c r="Q257" i="1"/>
  <c r="P257" i="1"/>
  <c r="P258" i="1" l="1"/>
  <c r="Q258" i="1"/>
  <c r="A259" i="1"/>
  <c r="P259" i="1" l="1"/>
  <c r="A260" i="1"/>
  <c r="Q259" i="1"/>
  <c r="A261" i="1" l="1"/>
  <c r="Q260" i="1"/>
  <c r="P260" i="1"/>
  <c r="P261" i="1" l="1"/>
  <c r="A262" i="1"/>
  <c r="P262" i="1" l="1"/>
  <c r="Q262" i="1"/>
  <c r="A263" i="1"/>
  <c r="P263" i="1" l="1"/>
  <c r="A264" i="1"/>
  <c r="Q264" i="1" l="1"/>
  <c r="A265" i="1"/>
  <c r="P264" i="1"/>
  <c r="A266" i="1" l="1"/>
  <c r="Q265" i="1"/>
  <c r="P265" i="1"/>
  <c r="P266" i="1" l="1"/>
  <c r="A267" i="1"/>
  <c r="Q266" i="1"/>
  <c r="Q267" i="1" l="1"/>
  <c r="A268" i="1"/>
  <c r="P267" i="1"/>
  <c r="Q268" i="1" l="1"/>
  <c r="A269" i="1"/>
  <c r="P268" i="1"/>
  <c r="P269" i="1" l="1"/>
  <c r="A270" i="1"/>
  <c r="Q269" i="1"/>
  <c r="Q270" i="1" l="1"/>
  <c r="A271" i="1"/>
  <c r="P270" i="1"/>
  <c r="P271" i="1" l="1"/>
  <c r="A272" i="1"/>
  <c r="Q271" i="1"/>
  <c r="P272" i="1" l="1"/>
  <c r="A273" i="1"/>
  <c r="Q272" i="1"/>
  <c r="P273" i="1" l="1"/>
  <c r="A274" i="1"/>
  <c r="Q274" i="1" l="1"/>
  <c r="P274" i="1"/>
  <c r="A275" i="1"/>
  <c r="A276" i="1" l="1"/>
  <c r="Q275" i="1"/>
  <c r="P275" i="1"/>
  <c r="P276" i="1" l="1"/>
  <c r="Q276" i="1"/>
  <c r="A277" i="1"/>
  <c r="Q277" i="1" l="1"/>
  <c r="P277" i="1"/>
  <c r="A278" i="1"/>
  <c r="Q278" i="1" l="1"/>
  <c r="P278" i="1"/>
  <c r="A279" i="1"/>
  <c r="P279" i="1" l="1"/>
  <c r="Q279" i="1"/>
  <c r="A280" i="1"/>
  <c r="Q280" i="1" l="1"/>
  <c r="P280" i="1"/>
  <c r="A281" i="1"/>
  <c r="P281" i="1" l="1"/>
  <c r="A282" i="1"/>
  <c r="Q282" i="1" l="1"/>
  <c r="P282" i="1"/>
  <c r="A283" i="1"/>
  <c r="P283" i="1" l="1"/>
  <c r="A284" i="1"/>
  <c r="Q284" i="1" l="1"/>
  <c r="P284" i="1"/>
  <c r="A285" i="1"/>
  <c r="P285" i="1" l="1"/>
  <c r="A286" i="1"/>
  <c r="Q285" i="1"/>
  <c r="P286" i="1" l="1"/>
  <c r="A287" i="1"/>
  <c r="Q286" i="1"/>
  <c r="A288" i="1" l="1"/>
  <c r="Q287" i="1"/>
  <c r="P287" i="1"/>
  <c r="P288" i="1" l="1"/>
  <c r="A289" i="1"/>
  <c r="P289" i="1" l="1"/>
  <c r="A290" i="1"/>
  <c r="A291" i="1" l="1"/>
  <c r="Q290" i="1"/>
  <c r="P290" i="1"/>
  <c r="A292" i="1" l="1"/>
  <c r="Q291" i="1"/>
  <c r="P291" i="1"/>
  <c r="Q292" i="1" l="1"/>
  <c r="P292" i="1"/>
  <c r="A293" i="1"/>
  <c r="A294" i="1" l="1"/>
  <c r="Q293" i="1"/>
  <c r="P293" i="1"/>
  <c r="Q294" i="1" l="1"/>
  <c r="A295" i="1"/>
  <c r="P294" i="1"/>
  <c r="Q295" i="1" l="1"/>
  <c r="P295" i="1"/>
  <c r="A296" i="1"/>
  <c r="A297" i="1" l="1"/>
  <c r="P296" i="1"/>
  <c r="Q296" i="1"/>
  <c r="P297" i="1" l="1"/>
  <c r="Q297" i="1"/>
  <c r="A298" i="1"/>
  <c r="Q298" i="1" l="1"/>
  <c r="P298" i="1"/>
  <c r="A299" i="1"/>
  <c r="A300" i="1" l="1"/>
  <c r="Q299" i="1"/>
  <c r="P299" i="1"/>
  <c r="P300" i="1" l="1"/>
  <c r="Q300" i="1"/>
  <c r="A301" i="1"/>
  <c r="Q301" i="1" l="1"/>
  <c r="P301" i="1"/>
  <c r="A302" i="1"/>
  <c r="Q302" i="1" l="1"/>
  <c r="P302" i="1"/>
  <c r="A303" i="1"/>
  <c r="A304" i="1" l="1"/>
  <c r="P303" i="1"/>
  <c r="Q304" i="1" l="1"/>
  <c r="A305" i="1"/>
  <c r="P304" i="1"/>
  <c r="Q305" i="1" l="1"/>
  <c r="P305" i="1"/>
  <c r="A306" i="1"/>
  <c r="P306" i="1" l="1"/>
  <c r="A307" i="1"/>
  <c r="A308" i="1" l="1"/>
  <c r="P307" i="1"/>
  <c r="A309" i="1" l="1"/>
  <c r="P308" i="1"/>
  <c r="A310" i="1" l="1"/>
  <c r="Q309" i="1"/>
  <c r="P309" i="1"/>
  <c r="Q310" i="1" l="1"/>
  <c r="P310" i="1"/>
  <c r="A311" i="1"/>
  <c r="A312" i="1" l="1"/>
  <c r="Q311" i="1"/>
  <c r="P311" i="1"/>
  <c r="A313" i="1" l="1"/>
  <c r="Q312" i="1"/>
  <c r="P312" i="1"/>
  <c r="P313" i="1" l="1"/>
  <c r="Q313" i="1"/>
  <c r="A314" i="1"/>
  <c r="A315" i="1" l="1"/>
  <c r="Q314" i="1"/>
  <c r="P314" i="1"/>
  <c r="A316" i="1" l="1"/>
  <c r="P315" i="1"/>
  <c r="Q315" i="1"/>
  <c r="Q316" i="1" l="1"/>
  <c r="P316" i="1"/>
  <c r="A317" i="1"/>
  <c r="A318" i="1" l="1"/>
  <c r="P317" i="1"/>
  <c r="Q317" i="1"/>
  <c r="P318" i="1" l="1"/>
  <c r="A319" i="1"/>
  <c r="P319" i="1" l="1"/>
  <c r="A320" i="1"/>
  <c r="Q320" i="1" l="1"/>
  <c r="P320" i="1"/>
  <c r="A321" i="1"/>
  <c r="A322" i="1" l="1"/>
  <c r="Q321" i="1"/>
  <c r="P321" i="1"/>
  <c r="P322" i="1" l="1"/>
  <c r="A323" i="1"/>
  <c r="Q322" i="1"/>
  <c r="Q323" i="1" l="1"/>
  <c r="P323" i="1"/>
  <c r="A324" i="1"/>
  <c r="Q324" i="1" l="1"/>
  <c r="P324" i="1"/>
  <c r="A325" i="1"/>
  <c r="P325" i="1" l="1"/>
  <c r="Q325" i="1"/>
  <c r="A326" i="1"/>
  <c r="Q326" i="1" l="1"/>
  <c r="A327" i="1"/>
  <c r="P326" i="1"/>
  <c r="A328" i="1" l="1"/>
  <c r="P327" i="1"/>
  <c r="Q328" i="1" l="1"/>
  <c r="P328" i="1"/>
  <c r="A329" i="1"/>
  <c r="A330" i="1" l="1"/>
  <c r="Q329" i="1"/>
  <c r="P329" i="1"/>
  <c r="A331" i="1" l="1"/>
  <c r="P330" i="1"/>
  <c r="Q330" i="1"/>
  <c r="P331" i="1" l="1"/>
  <c r="Q331" i="1"/>
  <c r="A332" i="1"/>
  <c r="A333" i="1" l="1"/>
  <c r="P332" i="1"/>
  <c r="Q332" i="1"/>
  <c r="P333" i="1" l="1"/>
  <c r="A334" i="1"/>
  <c r="P334" i="1" l="1"/>
  <c r="A335" i="1"/>
  <c r="P335" i="1" l="1"/>
  <c r="A336" i="1"/>
  <c r="Q335" i="1"/>
  <c r="A337" i="1" l="1"/>
  <c r="P336" i="1"/>
  <c r="P337" i="1" l="1"/>
  <c r="A338" i="1"/>
  <c r="Q337" i="1"/>
  <c r="Q338" i="1" l="1"/>
  <c r="P338" i="1"/>
  <c r="A339" i="1"/>
  <c r="A340" i="1" l="1"/>
  <c r="Q339" i="1"/>
  <c r="P339" i="1"/>
  <c r="P340" i="1" l="1"/>
  <c r="A341" i="1"/>
  <c r="Q340" i="1"/>
  <c r="Q341" i="1" l="1"/>
  <c r="P341" i="1"/>
  <c r="A342" i="1"/>
  <c r="Q342" i="1" l="1"/>
  <c r="A343" i="1"/>
  <c r="P342" i="1"/>
  <c r="P343" i="1" l="1"/>
  <c r="A344" i="1"/>
  <c r="Q343" i="1"/>
  <c r="Q344" i="1" l="1"/>
  <c r="P344" i="1"/>
  <c r="A345" i="1"/>
  <c r="Q345" i="1" l="1"/>
  <c r="A346" i="1"/>
  <c r="P345" i="1"/>
  <c r="A347" i="1" l="1"/>
  <c r="Q346" i="1"/>
  <c r="P346" i="1"/>
  <c r="P347" i="1" l="1"/>
  <c r="A348" i="1"/>
  <c r="Q347" i="1"/>
  <c r="Q348" i="1" l="1"/>
  <c r="A349" i="1"/>
  <c r="P348" i="1"/>
  <c r="A350" i="1" l="1"/>
  <c r="Q349" i="1"/>
  <c r="P349" i="1"/>
  <c r="P350" i="1" l="1"/>
  <c r="A351" i="1"/>
  <c r="Q350" i="1"/>
  <c r="Q351" i="1" l="1"/>
  <c r="P351" i="1"/>
  <c r="A352" i="1"/>
  <c r="Q352" i="1" l="1"/>
  <c r="A353" i="1"/>
  <c r="P352" i="1"/>
  <c r="P353" i="1" l="1"/>
  <c r="A354" i="1"/>
  <c r="Q353" i="1"/>
  <c r="Q354" i="1" l="1"/>
  <c r="A355" i="1"/>
  <c r="P354" i="1"/>
  <c r="P355" i="1" l="1"/>
  <c r="A356" i="1"/>
  <c r="Q355" i="1"/>
  <c r="P356" i="1" l="1"/>
  <c r="Q356" i="1"/>
  <c r="A357" i="1"/>
  <c r="A358" i="1" l="1"/>
  <c r="Q357" i="1"/>
  <c r="P357" i="1"/>
  <c r="A359" i="1" l="1"/>
  <c r="Q358" i="1"/>
  <c r="P358" i="1"/>
  <c r="P359" i="1" l="1"/>
  <c r="Q359" i="1"/>
  <c r="A360" i="1"/>
  <c r="A361" i="1" l="1"/>
  <c r="P360" i="1"/>
  <c r="A362" i="1" l="1"/>
  <c r="P361" i="1"/>
  <c r="P362" i="1" l="1"/>
  <c r="Q362" i="1"/>
  <c r="A363" i="1"/>
  <c r="Q363" i="1" l="1"/>
  <c r="P363" i="1"/>
  <c r="A364" i="1"/>
  <c r="Q364" i="1" l="1"/>
  <c r="A365" i="1"/>
  <c r="P364" i="1"/>
  <c r="P365" i="1" l="1"/>
  <c r="Q365" i="1"/>
  <c r="A366" i="1"/>
  <c r="Q366" i="1" l="1"/>
  <c r="P366" i="1"/>
  <c r="A367" i="1"/>
  <c r="P367" i="1" l="1"/>
  <c r="Q367" i="1"/>
  <c r="A368" i="1"/>
  <c r="Q368" i="1" l="1"/>
  <c r="P368" i="1"/>
  <c r="A369" i="1"/>
  <c r="P369" i="1" l="1"/>
  <c r="Q369" i="1"/>
  <c r="A370" i="1"/>
  <c r="Q370" i="1" l="1"/>
  <c r="A371" i="1"/>
  <c r="P370" i="1"/>
  <c r="A372" i="1" l="1"/>
  <c r="P371" i="1"/>
  <c r="Q371" i="1"/>
  <c r="Q372" i="1" l="1"/>
  <c r="P372" i="1"/>
  <c r="A373" i="1"/>
  <c r="A374" i="1" l="1"/>
  <c r="Q373" i="1"/>
  <c r="P373" i="1"/>
  <c r="P374" i="1" l="1"/>
  <c r="Q374" i="1"/>
  <c r="A375" i="1"/>
  <c r="P375" i="1" l="1"/>
  <c r="A376" i="1"/>
  <c r="Q375" i="1"/>
  <c r="Q376" i="1" l="1"/>
  <c r="P376" i="1"/>
  <c r="A377" i="1"/>
  <c r="A378" i="1" l="1"/>
  <c r="Q377" i="1"/>
  <c r="P377" i="1"/>
  <c r="A379" i="1" l="1"/>
  <c r="Q378" i="1"/>
  <c r="P378" i="1"/>
  <c r="A380" i="1" l="1"/>
  <c r="Q379" i="1"/>
  <c r="P379" i="1"/>
  <c r="P380" i="1" l="1"/>
  <c r="Q380" i="1"/>
  <c r="A381" i="1"/>
  <c r="P381" i="1" l="1"/>
  <c r="A382" i="1"/>
  <c r="Q381" i="1"/>
  <c r="Q382" i="1" l="1"/>
  <c r="A383" i="1"/>
  <c r="P382" i="1"/>
  <c r="P383" i="1" l="1"/>
  <c r="A384" i="1"/>
  <c r="Q384" i="1" l="1"/>
  <c r="A385" i="1"/>
  <c r="P384" i="1"/>
  <c r="A386" i="1" l="1"/>
  <c r="Q385" i="1"/>
  <c r="P385" i="1"/>
  <c r="Q386" i="1" l="1"/>
  <c r="A387" i="1"/>
  <c r="P386" i="1"/>
  <c r="P387" i="1" l="1"/>
  <c r="A388" i="1"/>
  <c r="Q387" i="1"/>
  <c r="Q388" i="1" l="1"/>
  <c r="P388" i="1"/>
  <c r="A389" i="1"/>
  <c r="P389" i="1" l="1"/>
  <c r="Q389" i="1"/>
  <c r="A390" i="1"/>
  <c r="Q390" i="1" l="1"/>
  <c r="A391" i="1"/>
  <c r="P390" i="1"/>
  <c r="A392" i="1" l="1"/>
  <c r="P391" i="1"/>
  <c r="Q391" i="1"/>
  <c r="A393" i="1" l="1"/>
  <c r="Q392" i="1"/>
  <c r="P392" i="1"/>
  <c r="P393" i="1" l="1"/>
  <c r="A394" i="1"/>
  <c r="Q393" i="1"/>
  <c r="Q394" i="1" l="1"/>
  <c r="A395" i="1"/>
  <c r="P394" i="1"/>
  <c r="A396" i="1" l="1"/>
  <c r="P395" i="1"/>
  <c r="Q395" i="1"/>
  <c r="Q396" i="1" l="1"/>
  <c r="A397" i="1"/>
  <c r="P396" i="1"/>
  <c r="A398" i="1" l="1"/>
  <c r="P397" i="1"/>
  <c r="Q397" i="1"/>
  <c r="P398" i="1" l="1"/>
  <c r="A399" i="1"/>
  <c r="A400" i="1" l="1"/>
  <c r="Q399" i="1"/>
  <c r="P399" i="1"/>
  <c r="A401" i="1" l="1"/>
  <c r="Q400" i="1"/>
  <c r="P400" i="1"/>
  <c r="P401" i="1" l="1"/>
  <c r="Q401" i="1"/>
  <c r="A402" i="1"/>
  <c r="Q402" i="1" l="1"/>
  <c r="A403" i="1"/>
  <c r="P402" i="1"/>
  <c r="A404" i="1" l="1"/>
  <c r="P403" i="1"/>
  <c r="Q403" i="1"/>
  <c r="A405" i="1" l="1"/>
  <c r="P404" i="1"/>
  <c r="Q404" i="1"/>
  <c r="A406" i="1" l="1"/>
  <c r="Q405" i="1"/>
  <c r="P405" i="1"/>
  <c r="P406" i="1" l="1"/>
  <c r="A407" i="1"/>
  <c r="Q406" i="1"/>
  <c r="P407" i="1" l="1"/>
  <c r="Q407" i="1"/>
  <c r="A408" i="1"/>
  <c r="Q408" i="1" l="1"/>
  <c r="A409" i="1"/>
  <c r="P408" i="1"/>
  <c r="A410" i="1" l="1"/>
  <c r="P409" i="1"/>
  <c r="Q409" i="1"/>
  <c r="A411" i="1" l="1"/>
  <c r="Q410" i="1"/>
  <c r="P410" i="1"/>
  <c r="P411" i="1" l="1"/>
  <c r="Q411" i="1"/>
  <c r="A412" i="1"/>
  <c r="Q412" i="1" l="1"/>
  <c r="A413" i="1"/>
  <c r="P412" i="1"/>
  <c r="P413" i="1" l="1"/>
  <c r="A414" i="1"/>
  <c r="Q413" i="1"/>
  <c r="P414" i="1" l="1"/>
  <c r="A415" i="1"/>
  <c r="Q414" i="1"/>
  <c r="A416" i="1" l="1"/>
  <c r="Q415" i="1"/>
  <c r="P415" i="1"/>
  <c r="Q416" i="1" l="1"/>
  <c r="P416" i="1"/>
  <c r="A417" i="1"/>
  <c r="A418" i="1" l="1"/>
  <c r="Q417" i="1"/>
  <c r="P417" i="1"/>
  <c r="A419" i="1" l="1"/>
  <c r="Q418" i="1"/>
  <c r="P418" i="1"/>
  <c r="P419" i="1" l="1"/>
  <c r="A420" i="1"/>
  <c r="Q419" i="1"/>
  <c r="Q420" i="1" l="1"/>
  <c r="A421" i="1"/>
  <c r="P420" i="1"/>
  <c r="A422" i="1" l="1"/>
  <c r="P421" i="1"/>
  <c r="Q421" i="1"/>
  <c r="A423" i="1" l="1"/>
  <c r="Q422" i="1"/>
  <c r="P422" i="1"/>
  <c r="A424" i="1" l="1"/>
  <c r="P423" i="1"/>
  <c r="Q423" i="1"/>
  <c r="A425" i="1" l="1"/>
  <c r="Q424" i="1"/>
  <c r="P424" i="1"/>
  <c r="P425" i="1" l="1"/>
  <c r="A426" i="1"/>
  <c r="Q425" i="1"/>
  <c r="Q426" i="1" l="1"/>
  <c r="P426" i="1"/>
  <c r="A427" i="1"/>
  <c r="A428" i="1" l="1"/>
  <c r="P427" i="1"/>
  <c r="Q427" i="1"/>
  <c r="A429" i="1" l="1"/>
  <c r="Q428" i="1"/>
  <c r="P428" i="1"/>
  <c r="P429" i="1" l="1"/>
  <c r="Q429" i="1"/>
  <c r="A430" i="1"/>
  <c r="P430" i="1" l="1"/>
  <c r="A431" i="1"/>
  <c r="P431" i="1" l="1"/>
  <c r="A432" i="1"/>
  <c r="Q431" i="1"/>
  <c r="Q432" i="1" l="1"/>
  <c r="A433" i="1"/>
  <c r="P432" i="1"/>
  <c r="P433" i="1" l="1"/>
  <c r="A434" i="1"/>
  <c r="Q433" i="1"/>
  <c r="A435" i="1" l="1"/>
  <c r="Q434" i="1"/>
  <c r="P434" i="1"/>
  <c r="P435" i="1" l="1"/>
  <c r="A436" i="1"/>
  <c r="Q435" i="1"/>
  <c r="A437" i="1" l="1"/>
  <c r="P436" i="1"/>
  <c r="Q436" i="1"/>
  <c r="P437" i="1" l="1"/>
  <c r="Q437" i="1"/>
  <c r="A438" i="1"/>
  <c r="A439" i="1" l="1"/>
  <c r="Q438" i="1"/>
  <c r="P438" i="1"/>
  <c r="A440" i="1" l="1"/>
  <c r="Q439" i="1"/>
  <c r="P439" i="1"/>
  <c r="Q440" i="1" l="1"/>
  <c r="P440" i="1"/>
  <c r="A441" i="1"/>
  <c r="A442" i="1" l="1"/>
  <c r="Q441" i="1"/>
  <c r="P441" i="1"/>
  <c r="Q442" i="1" l="1"/>
  <c r="A443" i="1"/>
  <c r="P442" i="1"/>
  <c r="A444" i="1" l="1"/>
  <c r="P443" i="1"/>
  <c r="Q443" i="1"/>
  <c r="A445" i="1" l="1"/>
  <c r="P444" i="1"/>
  <c r="Q444" i="1"/>
  <c r="A446" i="1" l="1"/>
  <c r="P445" i="1"/>
  <c r="Q445" i="1"/>
  <c r="Q446" i="1" l="1"/>
  <c r="P446" i="1"/>
  <c r="A447" i="1"/>
  <c r="A448" i="1" l="1"/>
  <c r="Q447" i="1"/>
  <c r="P447" i="1"/>
  <c r="P448" i="1" l="1"/>
  <c r="A449" i="1"/>
  <c r="Q448" i="1"/>
  <c r="P449" i="1" l="1"/>
  <c r="Q449" i="1"/>
  <c r="A450" i="1"/>
  <c r="A451" i="1" l="1"/>
  <c r="P450" i="1"/>
  <c r="Q450" i="1"/>
  <c r="P451" i="1" l="1"/>
  <c r="A452" i="1"/>
  <c r="Q451" i="1"/>
  <c r="Q452" i="1" l="1"/>
  <c r="P452" i="1"/>
  <c r="A453" i="1"/>
  <c r="A454" i="1" l="1"/>
  <c r="P453" i="1"/>
  <c r="Q453" i="1"/>
  <c r="A455" i="1" l="1"/>
  <c r="Q454" i="1"/>
  <c r="P454" i="1"/>
  <c r="Q455" i="1" l="1"/>
  <c r="P455" i="1"/>
  <c r="A456" i="1"/>
  <c r="Q456" i="1" l="1"/>
  <c r="P456" i="1"/>
  <c r="A457" i="1"/>
  <c r="A458" i="1" l="1"/>
  <c r="Q457" i="1"/>
  <c r="P457" i="1"/>
  <c r="Q458" i="1" l="1"/>
  <c r="A459" i="1"/>
  <c r="P458" i="1"/>
  <c r="P459" i="1" l="1"/>
  <c r="A460" i="1"/>
  <c r="Q459" i="1"/>
  <c r="P460" i="1" l="1"/>
  <c r="A461" i="1"/>
  <c r="Q460" i="1"/>
  <c r="P461" i="1" l="1"/>
  <c r="A462" i="1"/>
  <c r="Q461" i="1"/>
  <c r="A463" i="1" l="1"/>
  <c r="Q462" i="1"/>
  <c r="P462" i="1"/>
  <c r="A464" i="1" l="1"/>
  <c r="P463" i="1"/>
  <c r="Q463" i="1"/>
  <c r="A465" i="1" l="1"/>
  <c r="Q464" i="1"/>
  <c r="P464" i="1"/>
  <c r="A466" i="1" l="1"/>
  <c r="Q465" i="1"/>
  <c r="P465" i="1"/>
  <c r="Q466" i="1" l="1"/>
  <c r="P466" i="1"/>
  <c r="A467" i="1"/>
  <c r="P467" i="1" l="1"/>
  <c r="Q467" i="1"/>
  <c r="A468" i="1"/>
  <c r="Q468" i="1" l="1"/>
  <c r="A469" i="1"/>
  <c r="P468" i="1"/>
  <c r="A470" i="1" l="1"/>
  <c r="Q469" i="1"/>
  <c r="P469" i="1"/>
  <c r="P470" i="1" l="1"/>
  <c r="Q470" i="1"/>
  <c r="A471" i="1"/>
  <c r="P471" i="1" l="1"/>
  <c r="A472" i="1"/>
  <c r="Q471" i="1"/>
  <c r="Q472" i="1" l="1"/>
  <c r="A473" i="1"/>
  <c r="P472" i="1"/>
  <c r="P473" i="1" l="1"/>
  <c r="A474" i="1"/>
  <c r="Q473" i="1"/>
  <c r="P474" i="1" l="1"/>
  <c r="A475" i="1"/>
  <c r="Q474" i="1"/>
  <c r="A476" i="1" l="1"/>
  <c r="Q475" i="1"/>
  <c r="P475" i="1"/>
  <c r="P476" i="1" l="1"/>
  <c r="A477" i="1"/>
  <c r="Q476" i="1"/>
  <c r="P477" i="1" l="1"/>
  <c r="A478" i="1"/>
  <c r="Q477" i="1"/>
  <c r="Q478" i="1" l="1"/>
  <c r="A479" i="1"/>
  <c r="P478" i="1"/>
  <c r="A480" i="1" l="1"/>
  <c r="Q479" i="1"/>
  <c r="P479" i="1"/>
  <c r="P480" i="1" l="1"/>
  <c r="A481" i="1"/>
  <c r="Q480" i="1"/>
  <c r="P481" i="1" l="1"/>
  <c r="A482" i="1"/>
  <c r="Q481" i="1"/>
  <c r="P482" i="1" l="1"/>
  <c r="A483" i="1"/>
  <c r="Q482" i="1"/>
  <c r="A484" i="1" l="1"/>
  <c r="P483" i="1"/>
  <c r="Q483" i="1"/>
  <c r="A485" i="1" l="1"/>
  <c r="P484" i="1"/>
  <c r="Q484" i="1"/>
  <c r="A486" i="1" l="1"/>
  <c r="Q485" i="1"/>
  <c r="P485" i="1"/>
  <c r="Q486" i="1" l="1"/>
  <c r="P486" i="1"/>
  <c r="A487" i="1"/>
  <c r="P487" i="1" l="1"/>
  <c r="Q487" i="1"/>
  <c r="A488" i="1"/>
  <c r="Q488" i="1" l="1"/>
  <c r="A489" i="1"/>
  <c r="P488" i="1"/>
  <c r="Q489" i="1" l="1"/>
  <c r="P489" i="1"/>
  <c r="A490" i="1"/>
  <c r="P490" i="1" l="1"/>
  <c r="A491" i="1"/>
  <c r="Q490" i="1"/>
  <c r="P491" i="1" l="1"/>
  <c r="A492" i="1"/>
  <c r="Q491" i="1"/>
  <c r="A493" i="1" l="1"/>
  <c r="Q492" i="1"/>
  <c r="P492" i="1"/>
  <c r="A494" i="1" l="1"/>
  <c r="P493" i="1"/>
  <c r="Q493" i="1"/>
  <c r="A495" i="1" l="1"/>
  <c r="Q494" i="1"/>
  <c r="P494" i="1"/>
  <c r="Q495" i="1" l="1"/>
  <c r="P495" i="1"/>
  <c r="A496" i="1"/>
  <c r="Q496" i="1" l="1"/>
  <c r="P496" i="1"/>
  <c r="A497" i="1"/>
  <c r="A498" i="1" l="1"/>
  <c r="Q497" i="1"/>
  <c r="P497" i="1"/>
  <c r="A499" i="1" l="1"/>
  <c r="Q498" i="1"/>
  <c r="P498" i="1"/>
  <c r="P499" i="1" l="1"/>
  <c r="Q499" i="1"/>
  <c r="A500" i="1"/>
  <c r="A501" i="1" l="1"/>
  <c r="Q500" i="1"/>
  <c r="P500" i="1"/>
  <c r="A502" i="1" l="1"/>
  <c r="Q501" i="1"/>
  <c r="P501" i="1"/>
  <c r="Q502" i="1" l="1"/>
  <c r="P502" i="1"/>
  <c r="A503" i="1"/>
  <c r="A504" i="1" l="1"/>
  <c r="Q503" i="1"/>
  <c r="P503" i="1"/>
  <c r="Q504" i="1" l="1"/>
  <c r="A505" i="1"/>
  <c r="P504" i="1"/>
  <c r="Q505" i="1" l="1"/>
  <c r="A506" i="1"/>
  <c r="P505" i="1"/>
  <c r="A507" i="1" l="1"/>
  <c r="P506" i="1"/>
  <c r="Q506" i="1"/>
  <c r="P507" i="1" l="1"/>
  <c r="A508" i="1"/>
  <c r="Q507" i="1"/>
  <c r="Q508" i="1" l="1"/>
  <c r="P508" i="1"/>
  <c r="A509" i="1"/>
  <c r="A510" i="1" l="1"/>
  <c r="Q509" i="1"/>
  <c r="P509" i="1"/>
  <c r="P510" i="1" l="1"/>
  <c r="Q510" i="1"/>
  <c r="A511" i="1"/>
  <c r="Q511" i="1" l="1"/>
  <c r="A512" i="1"/>
  <c r="P511" i="1"/>
  <c r="Q512" i="1" l="1"/>
  <c r="A513" i="1"/>
  <c r="P512" i="1"/>
  <c r="P513" i="1" l="1"/>
  <c r="Q513" i="1"/>
  <c r="A514" i="1"/>
  <c r="Q514" i="1" l="1"/>
  <c r="A515" i="1"/>
  <c r="P514" i="1"/>
  <c r="P515" i="1" l="1"/>
  <c r="A516" i="1"/>
  <c r="Q515" i="1"/>
  <c r="Q516" i="1" l="1"/>
  <c r="P516" i="1"/>
  <c r="A517" i="1"/>
  <c r="P517" i="1" l="1"/>
  <c r="A518" i="1"/>
  <c r="Q517" i="1"/>
  <c r="P518" i="1" l="1"/>
  <c r="Q518" i="1"/>
  <c r="A519" i="1"/>
  <c r="A520" i="1" l="1"/>
  <c r="Q519" i="1"/>
  <c r="P519" i="1"/>
  <c r="A521" i="1" l="1"/>
  <c r="Q520" i="1"/>
  <c r="P520" i="1"/>
  <c r="P521" i="1" l="1"/>
  <c r="A522" i="1"/>
  <c r="Q521" i="1"/>
  <c r="Q522" i="1" l="1"/>
  <c r="A523" i="1"/>
  <c r="P522" i="1"/>
  <c r="Q523" i="1" l="1"/>
  <c r="P523" i="1"/>
  <c r="A524" i="1"/>
  <c r="P524" i="1" l="1"/>
  <c r="A525" i="1"/>
  <c r="Q525" i="1" l="1"/>
  <c r="P525" i="1"/>
  <c r="A526" i="1"/>
  <c r="P526" i="1" l="1"/>
  <c r="A527" i="1"/>
  <c r="Q526" i="1"/>
  <c r="Q527" i="1" l="1"/>
  <c r="P527" i="1"/>
  <c r="A528" i="1"/>
  <c r="Q528" i="1" l="1"/>
  <c r="A529" i="1"/>
  <c r="P528" i="1"/>
  <c r="P529" i="1" l="1"/>
  <c r="A530" i="1"/>
  <c r="Q529" i="1"/>
  <c r="A531" i="1" l="1"/>
  <c r="P530" i="1"/>
  <c r="Q530" i="1"/>
  <c r="P531" i="1" l="1"/>
  <c r="A532" i="1"/>
  <c r="Q531" i="1"/>
  <c r="Q532" i="1" l="1"/>
  <c r="A533" i="1"/>
  <c r="P532" i="1"/>
  <c r="Q533" i="1" l="1"/>
  <c r="A534" i="1"/>
  <c r="P533" i="1"/>
  <c r="Q534" i="1" l="1"/>
  <c r="A535" i="1"/>
  <c r="P534" i="1"/>
  <c r="Q535" i="1" l="1"/>
  <c r="A536" i="1"/>
  <c r="P535" i="1"/>
  <c r="A537" i="1" l="1"/>
  <c r="P536" i="1"/>
  <c r="Q536" i="1"/>
  <c r="A538" i="1" l="1"/>
  <c r="P537" i="1"/>
  <c r="A539" i="1" l="1"/>
  <c r="P538" i="1"/>
  <c r="Q538" i="1"/>
  <c r="Q539" i="1" l="1"/>
  <c r="P539" i="1"/>
  <c r="A540" i="1"/>
  <c r="P540" i="1" l="1"/>
  <c r="Q540" i="1"/>
  <c r="A541" i="1"/>
  <c r="A542" i="1" l="1"/>
  <c r="Q541" i="1"/>
  <c r="P541" i="1"/>
  <c r="A543" i="1" l="1"/>
  <c r="Q542" i="1"/>
  <c r="P542" i="1"/>
  <c r="P543" i="1" l="1"/>
  <c r="A544" i="1"/>
  <c r="Q543" i="1"/>
  <c r="A545" i="1" l="1"/>
  <c r="P544" i="1"/>
  <c r="P545" i="1" l="1"/>
  <c r="Q545" i="1"/>
  <c r="A546" i="1"/>
  <c r="Q546" i="1" l="1"/>
  <c r="P546" i="1"/>
  <c r="A547" i="1"/>
  <c r="Q547" i="1" l="1"/>
  <c r="P547" i="1"/>
  <c r="A548" i="1"/>
  <c r="P548" i="1" l="1"/>
  <c r="A549" i="1"/>
  <c r="Q549" i="1" l="1"/>
  <c r="A550" i="1"/>
  <c r="P549" i="1"/>
  <c r="Q550" i="1" l="1"/>
  <c r="P550" i="1"/>
  <c r="A551" i="1"/>
  <c r="P551" i="1" l="1"/>
  <c r="A552" i="1"/>
  <c r="Q551" i="1"/>
  <c r="Q552" i="1" l="1"/>
  <c r="A553" i="1"/>
  <c r="P552" i="1"/>
  <c r="P553" i="1" l="1"/>
  <c r="A554" i="1"/>
  <c r="A555" i="1" l="1"/>
  <c r="P554" i="1"/>
  <c r="Q554" i="1"/>
  <c r="Q555" i="1" l="1"/>
  <c r="A556" i="1"/>
  <c r="P555" i="1"/>
  <c r="A557" i="1" l="1"/>
  <c r="P556" i="1"/>
  <c r="Q556" i="1"/>
  <c r="A558" i="1" l="1"/>
  <c r="Q557" i="1"/>
  <c r="P557" i="1"/>
  <c r="A559" i="1" l="1"/>
  <c r="P558" i="1"/>
  <c r="Q559" i="1" l="1"/>
  <c r="A560" i="1"/>
  <c r="P559" i="1"/>
  <c r="Q560" i="1" l="1"/>
  <c r="A561" i="1"/>
  <c r="P560" i="1"/>
  <c r="Q561" i="1" l="1"/>
  <c r="P561" i="1"/>
  <c r="A562" i="1"/>
  <c r="A563" i="1" l="1"/>
  <c r="P562" i="1"/>
  <c r="Q562" i="1"/>
  <c r="Q563" i="1" l="1"/>
  <c r="A564" i="1"/>
  <c r="P563" i="1"/>
  <c r="P564" i="1" l="1"/>
  <c r="A565" i="1"/>
  <c r="Q564" i="1"/>
  <c r="Q565" i="1" l="1"/>
  <c r="P565" i="1"/>
  <c r="A566" i="1"/>
  <c r="A567" i="1" l="1"/>
  <c r="Q566" i="1"/>
  <c r="P566" i="1"/>
  <c r="P567" i="1" l="1"/>
  <c r="A568" i="1"/>
  <c r="Q567" i="1"/>
  <c r="P568" i="1" l="1"/>
  <c r="Q568" i="1"/>
  <c r="A569" i="1"/>
  <c r="P569" i="1" l="1"/>
  <c r="A570" i="1"/>
  <c r="Q569" i="1"/>
  <c r="A571" i="1" l="1"/>
  <c r="Q570" i="1"/>
  <c r="P570" i="1"/>
  <c r="Q571" i="1" l="1"/>
  <c r="A572" i="1"/>
  <c r="P571" i="1"/>
  <c r="A573" i="1" l="1"/>
  <c r="P572" i="1"/>
  <c r="A574" i="1" l="1"/>
  <c r="Q573" i="1"/>
  <c r="P573" i="1"/>
  <c r="A575" i="1" l="1"/>
  <c r="Q574" i="1"/>
  <c r="P574" i="1"/>
  <c r="Q575" i="1" l="1"/>
  <c r="A576" i="1"/>
  <c r="P575" i="1"/>
  <c r="A577" i="1" l="1"/>
  <c r="Q576" i="1"/>
  <c r="P576" i="1"/>
  <c r="Q577" i="1" l="1"/>
  <c r="P577" i="1"/>
  <c r="A578" i="1"/>
  <c r="P578" i="1" l="1"/>
  <c r="Q578" i="1"/>
  <c r="A579" i="1"/>
  <c r="A580" i="1" l="1"/>
  <c r="Q579" i="1"/>
  <c r="P579" i="1"/>
  <c r="A581" i="1" l="1"/>
  <c r="Q580" i="1"/>
  <c r="P580" i="1"/>
  <c r="A582" i="1" l="1"/>
  <c r="Q581" i="1"/>
  <c r="P581" i="1"/>
  <c r="A583" i="1" l="1"/>
  <c r="Q582" i="1"/>
  <c r="P582" i="1"/>
  <c r="Q583" i="1" l="1"/>
  <c r="A584" i="1"/>
  <c r="P583" i="1"/>
  <c r="Q584" i="1" l="1"/>
  <c r="A585" i="1"/>
  <c r="P584" i="1"/>
  <c r="Q585" i="1" l="1"/>
  <c r="P585" i="1"/>
  <c r="A586" i="1"/>
  <c r="Q586" i="1" l="1"/>
  <c r="A587" i="1"/>
  <c r="P586" i="1"/>
  <c r="A588" i="1" l="1"/>
  <c r="Q587" i="1"/>
  <c r="P587" i="1"/>
  <c r="Q588" i="1" l="1"/>
  <c r="A589" i="1"/>
  <c r="P588" i="1"/>
  <c r="Q589" i="1" l="1"/>
  <c r="P589" i="1"/>
  <c r="A590" i="1"/>
  <c r="P590" i="1" l="1"/>
  <c r="A591" i="1"/>
  <c r="Q590" i="1"/>
  <c r="Q591" i="1" l="1"/>
  <c r="A592" i="1"/>
  <c r="P591" i="1"/>
  <c r="A593" i="1" l="1"/>
  <c r="P592" i="1"/>
  <c r="Q592" i="1"/>
  <c r="P593" i="1" l="1"/>
  <c r="A594" i="1"/>
  <c r="Q593" i="1"/>
  <c r="P594" i="1" l="1"/>
  <c r="A595" i="1"/>
  <c r="Q594" i="1"/>
  <c r="P595" i="1" l="1"/>
  <c r="Q595" i="1"/>
  <c r="A596" i="1"/>
  <c r="P596" i="1" l="1"/>
  <c r="Q596" i="1"/>
  <c r="A597" i="1"/>
  <c r="P597" i="1" l="1"/>
  <c r="A598" i="1"/>
  <c r="Q597" i="1"/>
  <c r="A599" i="1" l="1"/>
  <c r="Q598" i="1"/>
  <c r="P598" i="1"/>
  <c r="Q599" i="1" l="1"/>
  <c r="A600" i="1"/>
  <c r="P599" i="1"/>
  <c r="P600" i="1" l="1"/>
  <c r="A601" i="1"/>
  <c r="A602" i="1" l="1"/>
  <c r="P601" i="1"/>
  <c r="Q601" i="1"/>
  <c r="A603" i="1" l="1"/>
  <c r="Q602" i="1"/>
  <c r="P602" i="1"/>
  <c r="Q603" i="1" l="1"/>
  <c r="P603" i="1"/>
  <c r="A604" i="1"/>
  <c r="P604" i="1" l="1"/>
  <c r="A605" i="1"/>
  <c r="P605" i="1" l="1"/>
  <c r="A606" i="1"/>
  <c r="Q605" i="1"/>
  <c r="A607" i="1" l="1"/>
  <c r="Q606" i="1"/>
  <c r="P606" i="1"/>
  <c r="A608" i="1" l="1"/>
  <c r="Q607" i="1"/>
  <c r="P607" i="1"/>
  <c r="A609" i="1" l="1"/>
  <c r="Q608" i="1"/>
  <c r="P608" i="1"/>
  <c r="A610" i="1" l="1"/>
  <c r="Q609" i="1"/>
  <c r="P609" i="1"/>
  <c r="A611" i="1" l="1"/>
  <c r="P610" i="1"/>
  <c r="Q610" i="1"/>
  <c r="Q611" i="1" l="1"/>
  <c r="A612" i="1"/>
  <c r="P611" i="1"/>
  <c r="P612" i="1" l="1"/>
  <c r="A613" i="1"/>
  <c r="Q612" i="1"/>
  <c r="Q613" i="1" l="1"/>
  <c r="A614" i="1"/>
  <c r="P613" i="1"/>
  <c r="A615" i="1" l="1"/>
  <c r="P614" i="1"/>
  <c r="A616" i="1" l="1"/>
  <c r="P615" i="1"/>
  <c r="Q615" i="1"/>
  <c r="A617" i="1" l="1"/>
  <c r="Q616" i="1"/>
  <c r="P616" i="1"/>
  <c r="Q617" i="1" l="1"/>
  <c r="P617" i="1"/>
  <c r="A618" i="1"/>
  <c r="P618" i="1" l="1"/>
  <c r="A619" i="1"/>
  <c r="A620" i="1" l="1"/>
  <c r="Q619" i="1"/>
  <c r="P619" i="1"/>
  <c r="P620" i="1" l="1"/>
  <c r="A621" i="1"/>
  <c r="Q620" i="1"/>
  <c r="P621" i="1" l="1"/>
  <c r="A622" i="1"/>
  <c r="Q621" i="1"/>
  <c r="P622" i="1" l="1"/>
  <c r="Q622" i="1"/>
  <c r="A623" i="1"/>
  <c r="P623" i="1" l="1"/>
  <c r="A624" i="1"/>
  <c r="Q623" i="1"/>
  <c r="P624" i="1" l="1"/>
  <c r="A625" i="1"/>
  <c r="Q625" i="1" l="1"/>
  <c r="P625" i="1"/>
  <c r="A626" i="1"/>
  <c r="A627" i="1" l="1"/>
  <c r="Q626" i="1"/>
  <c r="P626" i="1"/>
  <c r="A628" i="1" l="1"/>
  <c r="P627" i="1"/>
  <c r="A629" i="1" l="1"/>
  <c r="P628" i="1"/>
  <c r="Q628" i="1"/>
  <c r="A630" i="1" l="1"/>
  <c r="P629" i="1"/>
  <c r="A631" i="1" l="1"/>
  <c r="P630" i="1"/>
  <c r="Q630" i="1"/>
  <c r="A632" i="1" l="1"/>
  <c r="P631" i="1"/>
  <c r="Q631" i="1"/>
  <c r="A633" i="1" l="1"/>
  <c r="Q632" i="1"/>
  <c r="P632" i="1"/>
  <c r="P633" i="1" l="1"/>
  <c r="A634" i="1"/>
  <c r="A635" i="1" l="1"/>
  <c r="Q634" i="1"/>
  <c r="P634" i="1"/>
  <c r="P635" i="1" l="1"/>
  <c r="A636" i="1"/>
  <c r="Q635" i="1"/>
  <c r="A637" i="1" l="1"/>
  <c r="P636" i="1"/>
  <c r="Q636" i="1"/>
  <c r="Q637" i="1" l="1"/>
  <c r="A638" i="1"/>
  <c r="P637" i="1"/>
  <c r="A639" i="1" l="1"/>
  <c r="P638" i="1"/>
  <c r="Q638" i="1"/>
  <c r="P639" i="1" l="1"/>
  <c r="A640" i="1"/>
  <c r="Q639" i="1"/>
  <c r="A641" i="1" l="1"/>
  <c r="Q640" i="1"/>
  <c r="P640" i="1"/>
  <c r="Q641" i="1" l="1"/>
  <c r="A642" i="1"/>
  <c r="P641" i="1"/>
  <c r="P642" i="1" l="1"/>
  <c r="Q642" i="1"/>
  <c r="A643" i="1"/>
  <c r="P643" i="1" l="1"/>
  <c r="A644" i="1"/>
  <c r="Q643" i="1"/>
  <c r="A645" i="1" l="1"/>
  <c r="Q644" i="1"/>
  <c r="P644" i="1"/>
  <c r="Q645" i="1" l="1"/>
  <c r="A646" i="1"/>
  <c r="P645" i="1"/>
  <c r="A647" i="1" l="1"/>
  <c r="P646" i="1"/>
  <c r="Q647" i="1" l="1"/>
  <c r="P647" i="1"/>
  <c r="A648" i="1"/>
  <c r="P648" i="1" l="1"/>
  <c r="Q648" i="1"/>
  <c r="A649" i="1"/>
  <c r="A650" i="1" l="1"/>
  <c r="P649" i="1"/>
  <c r="Q650" i="1" l="1"/>
  <c r="A651" i="1"/>
  <c r="P650" i="1"/>
  <c r="A652" i="1" l="1"/>
  <c r="P651" i="1"/>
  <c r="Q651" i="1"/>
  <c r="A653" i="1" l="1"/>
  <c r="P652" i="1"/>
  <c r="Q652" i="1"/>
  <c r="A654" i="1" l="1"/>
  <c r="P653" i="1"/>
  <c r="Q653" i="1"/>
  <c r="A655" i="1" l="1"/>
  <c r="P654" i="1"/>
  <c r="A656" i="1" l="1"/>
  <c r="Q655" i="1"/>
  <c r="P655" i="1"/>
  <c r="A657" i="1" l="1"/>
  <c r="Q656" i="1"/>
  <c r="P656" i="1"/>
  <c r="A658" i="1" l="1"/>
  <c r="Q657" i="1"/>
  <c r="P657" i="1"/>
  <c r="P658" i="1" l="1"/>
  <c r="A659" i="1"/>
  <c r="Q658" i="1"/>
  <c r="Q659" i="1" l="1"/>
  <c r="P659" i="1"/>
  <c r="A660" i="1"/>
  <c r="A661" i="1" l="1"/>
  <c r="P660" i="1"/>
  <c r="Q660" i="1"/>
  <c r="P661" i="1" l="1"/>
  <c r="A662" i="1"/>
  <c r="Q661" i="1"/>
  <c r="A663" i="1" l="1"/>
  <c r="Q662" i="1"/>
  <c r="P662" i="1"/>
  <c r="P663" i="1" l="1"/>
  <c r="Q663" i="1"/>
  <c r="A664" i="1"/>
  <c r="A665" i="1" l="1"/>
  <c r="P664" i="1"/>
  <c r="Q664" i="1"/>
  <c r="A666" i="1" l="1"/>
  <c r="Q665" i="1"/>
  <c r="P665" i="1"/>
  <c r="P666" i="1" l="1"/>
  <c r="A667" i="1"/>
  <c r="Q666" i="1"/>
  <c r="P667" i="1" l="1"/>
  <c r="A668" i="1"/>
  <c r="P668" i="1" l="1"/>
  <c r="A669" i="1"/>
  <c r="Q668" i="1"/>
  <c r="A670" i="1" l="1"/>
  <c r="Q669" i="1"/>
  <c r="P669" i="1"/>
  <c r="Q670" i="1" l="1"/>
  <c r="P670" i="1"/>
  <c r="A671" i="1"/>
  <c r="A672" i="1" l="1"/>
  <c r="Q671" i="1"/>
  <c r="P671" i="1"/>
  <c r="Q672" i="1" l="1"/>
  <c r="A673" i="1"/>
  <c r="P672" i="1"/>
  <c r="A674" i="1" l="1"/>
  <c r="Q673" i="1"/>
  <c r="P673" i="1"/>
  <c r="Q674" i="1" l="1"/>
  <c r="A675" i="1"/>
  <c r="P674" i="1"/>
  <c r="A676" i="1" l="1"/>
  <c r="Q675" i="1"/>
  <c r="P675" i="1"/>
  <c r="Q676" i="1" l="1"/>
  <c r="A677" i="1"/>
  <c r="P676" i="1"/>
  <c r="P677" i="1" l="1"/>
  <c r="A678" i="1"/>
  <c r="Q678" i="1" l="1"/>
  <c r="P678" i="1"/>
  <c r="A679" i="1"/>
  <c r="Q679" i="1" l="1"/>
  <c r="P679" i="1"/>
  <c r="A680" i="1"/>
  <c r="P680" i="1" l="1"/>
  <c r="Q680" i="1"/>
  <c r="A681" i="1"/>
  <c r="Q681" i="1" l="1"/>
  <c r="A682" i="1"/>
  <c r="P681" i="1"/>
  <c r="A683" i="1" l="1"/>
  <c r="Q682" i="1"/>
  <c r="P682" i="1"/>
  <c r="P683" i="1" l="1"/>
  <c r="Q683" i="1"/>
  <c r="A684" i="1"/>
  <c r="P684" i="1" l="1"/>
  <c r="Q684" i="1"/>
  <c r="A685" i="1"/>
  <c r="Q685" i="1" l="1"/>
  <c r="A686" i="1"/>
  <c r="P685" i="1"/>
  <c r="A687" i="1" l="1"/>
  <c r="P686" i="1"/>
  <c r="Q687" i="1" l="1"/>
  <c r="A688" i="1"/>
  <c r="P687" i="1"/>
  <c r="Q688" i="1" l="1"/>
  <c r="P688" i="1"/>
  <c r="A689" i="1"/>
  <c r="Q689" i="1" l="1"/>
  <c r="P689" i="1"/>
  <c r="A690" i="1"/>
  <c r="P690" i="1" l="1"/>
  <c r="A691" i="1"/>
  <c r="Q690" i="1"/>
  <c r="Q691" i="1" l="1"/>
  <c r="A692" i="1"/>
  <c r="P691" i="1"/>
  <c r="Q692" i="1" l="1"/>
  <c r="P692" i="1"/>
  <c r="A693" i="1"/>
  <c r="P693" i="1" l="1"/>
  <c r="A694" i="1"/>
  <c r="Q693" i="1"/>
  <c r="A695" i="1" l="1"/>
  <c r="P694" i="1"/>
  <c r="Q695" i="1" l="1"/>
  <c r="A696" i="1"/>
  <c r="P695" i="1"/>
  <c r="A697" i="1" l="1"/>
  <c r="P696" i="1"/>
  <c r="A698" i="1" l="1"/>
  <c r="P697" i="1"/>
  <c r="Q697" i="1"/>
  <c r="A699" i="1" l="1"/>
  <c r="Q698" i="1"/>
  <c r="P698" i="1"/>
  <c r="Q699" i="1" l="1"/>
  <c r="P699" i="1"/>
  <c r="A700" i="1"/>
  <c r="A701" i="1" l="1"/>
  <c r="P700" i="1"/>
  <c r="Q700" i="1"/>
  <c r="Q701" i="1" l="1"/>
  <c r="A702" i="1"/>
  <c r="P701" i="1"/>
  <c r="A703" i="1" l="1"/>
  <c r="P702" i="1"/>
  <c r="P703" i="1" l="1"/>
  <c r="Q703" i="1"/>
  <c r="A704" i="1"/>
  <c r="A705" i="1" l="1"/>
  <c r="P704" i="1"/>
  <c r="Q705" i="1" l="1"/>
  <c r="P705" i="1"/>
  <c r="A706" i="1"/>
  <c r="P706" i="1" l="1"/>
  <c r="A707" i="1"/>
  <c r="P707" i="1" l="1"/>
  <c r="Q707" i="1"/>
  <c r="A708" i="1"/>
  <c r="A709" i="1" l="1"/>
  <c r="Q708" i="1"/>
  <c r="P708" i="1"/>
  <c r="A710" i="1" l="1"/>
  <c r="P709" i="1"/>
  <c r="Q709" i="1"/>
  <c r="A711" i="1" l="1"/>
  <c r="P710" i="1"/>
  <c r="Q710" i="1"/>
  <c r="P711" i="1" l="1"/>
  <c r="A712" i="1"/>
  <c r="Q711" i="1"/>
  <c r="A713" i="1" l="1"/>
  <c r="P712" i="1"/>
  <c r="A714" i="1" l="1"/>
  <c r="Q713" i="1"/>
  <c r="P713" i="1"/>
  <c r="P714" i="1" l="1"/>
  <c r="A715" i="1"/>
  <c r="Q714" i="1"/>
  <c r="A716" i="1" l="1"/>
  <c r="Q715" i="1"/>
  <c r="P715" i="1"/>
  <c r="P716" i="1" l="1"/>
  <c r="A717" i="1"/>
  <c r="Q716" i="1"/>
  <c r="Q717" i="1" l="1"/>
  <c r="P717" i="1"/>
  <c r="A718" i="1"/>
  <c r="P718" i="1" l="1"/>
  <c r="A719" i="1"/>
  <c r="A720" i="1" l="1"/>
  <c r="Q719" i="1"/>
  <c r="P719" i="1"/>
  <c r="A721" i="1" l="1"/>
  <c r="P720" i="1"/>
  <c r="Q720" i="1"/>
  <c r="Q721" i="1" l="1"/>
  <c r="P721" i="1"/>
  <c r="A722" i="1"/>
  <c r="A723" i="1" l="1"/>
  <c r="P722" i="1"/>
  <c r="A724" i="1" l="1"/>
  <c r="Q723" i="1"/>
  <c r="P723" i="1"/>
  <c r="A725" i="1" l="1"/>
  <c r="Q724" i="1"/>
  <c r="P724" i="1"/>
  <c r="A726" i="1" l="1"/>
  <c r="Q725" i="1"/>
  <c r="P725" i="1"/>
  <c r="P726" i="1" l="1"/>
  <c r="A727" i="1"/>
  <c r="Q726" i="1"/>
  <c r="Q727" i="1" l="1"/>
  <c r="P727" i="1"/>
  <c r="A728" i="1"/>
  <c r="A729" i="1" l="1"/>
  <c r="Q728" i="1"/>
  <c r="P728" i="1"/>
  <c r="P729" i="1" l="1"/>
  <c r="A730" i="1"/>
  <c r="Q729" i="1"/>
  <c r="P730" i="1" l="1"/>
  <c r="Q730" i="1"/>
  <c r="A731" i="1"/>
  <c r="A732" i="1" l="1"/>
  <c r="Q731" i="1"/>
  <c r="P731" i="1"/>
  <c r="P732" i="1" l="1"/>
  <c r="A733" i="1"/>
  <c r="Q732" i="1"/>
  <c r="Q733" i="1" l="1"/>
  <c r="P733" i="1"/>
  <c r="A734" i="1"/>
  <c r="P734" i="1" l="1"/>
  <c r="A735" i="1"/>
  <c r="Q734" i="1"/>
  <c r="P735" i="1" l="1"/>
  <c r="Q735" i="1"/>
  <c r="A736" i="1"/>
  <c r="P736" i="1" l="1"/>
  <c r="Q736" i="1"/>
  <c r="A737" i="1"/>
  <c r="A738" i="1" l="1"/>
  <c r="P737" i="1"/>
  <c r="Q737" i="1"/>
  <c r="A739" i="1" l="1"/>
  <c r="P738" i="1"/>
  <c r="P739" i="1" l="1"/>
  <c r="A740" i="1"/>
  <c r="A741" i="1" l="1"/>
  <c r="Q740" i="1"/>
  <c r="P740" i="1"/>
  <c r="A742" i="1" l="1"/>
  <c r="P741" i="1"/>
  <c r="Q741" i="1"/>
  <c r="A743" i="1" l="1"/>
  <c r="P742" i="1"/>
  <c r="P743" i="1" l="1"/>
  <c r="A744" i="1"/>
  <c r="Q743" i="1"/>
  <c r="A745" i="1" l="1"/>
  <c r="Q744" i="1"/>
  <c r="P744" i="1"/>
  <c r="Q745" i="1" l="1"/>
  <c r="A746" i="1"/>
  <c r="P745" i="1"/>
  <c r="P746" i="1" l="1"/>
  <c r="A747" i="1"/>
  <c r="Q746" i="1"/>
  <c r="A748" i="1" l="1"/>
  <c r="P747" i="1"/>
  <c r="A749" i="1" l="1"/>
  <c r="P748" i="1"/>
  <c r="Q749" i="1" l="1"/>
  <c r="A750" i="1"/>
  <c r="P749" i="1"/>
  <c r="P750" i="1" l="1"/>
  <c r="Q750" i="1"/>
  <c r="A751" i="1"/>
  <c r="P751" i="1" l="1"/>
  <c r="A752" i="1"/>
  <c r="A753" i="1" l="1"/>
  <c r="Q752" i="1"/>
  <c r="P752" i="1"/>
  <c r="Q753" i="1" l="1"/>
  <c r="P753" i="1"/>
  <c r="A754" i="1"/>
  <c r="P754" i="1" l="1"/>
  <c r="Q754" i="1"/>
  <c r="A755" i="1"/>
  <c r="Q755" i="1" l="1"/>
  <c r="P755" i="1"/>
  <c r="A756" i="1"/>
  <c r="P756" i="1" l="1"/>
  <c r="A757" i="1"/>
  <c r="P757" i="1" l="1"/>
  <c r="A758" i="1"/>
  <c r="A759" i="1" l="1"/>
  <c r="P758" i="1"/>
  <c r="Q759" i="1" l="1"/>
  <c r="P759" i="1"/>
  <c r="A760" i="1"/>
  <c r="P760" i="1" l="1"/>
  <c r="A761" i="1"/>
  <c r="Q760" i="1"/>
  <c r="A762" i="1" l="1"/>
  <c r="P761" i="1"/>
  <c r="Q761" i="1"/>
  <c r="P762" i="1" l="1"/>
  <c r="A763" i="1"/>
  <c r="Q762" i="1"/>
  <c r="Q763" i="1" l="1"/>
  <c r="A764" i="1"/>
  <c r="P763" i="1"/>
  <c r="P764" i="1" l="1"/>
  <c r="A765" i="1"/>
  <c r="Q764" i="1"/>
  <c r="P765" i="1" l="1"/>
  <c r="A766" i="1"/>
  <c r="P766" i="1" l="1"/>
  <c r="A767" i="1"/>
  <c r="Q766" i="1"/>
  <c r="A768" i="1" l="1"/>
  <c r="P767" i="1"/>
  <c r="A769" i="1" l="1"/>
  <c r="P768" i="1"/>
  <c r="P769" i="1" l="1"/>
  <c r="A770" i="1"/>
  <c r="P770" i="1" l="1"/>
  <c r="A771" i="1"/>
  <c r="Q771" i="1" l="1"/>
  <c r="A772" i="1"/>
  <c r="P771" i="1"/>
  <c r="A773" i="1" l="1"/>
  <c r="P772" i="1"/>
  <c r="Q772" i="1"/>
  <c r="A774" i="1" l="1"/>
  <c r="Q773" i="1"/>
  <c r="P773" i="1"/>
  <c r="P774" i="1" l="1"/>
  <c r="A775" i="1"/>
  <c r="Q774" i="1"/>
  <c r="Q775" i="1" l="1"/>
  <c r="A776" i="1"/>
  <c r="P775" i="1"/>
  <c r="P776" i="1" l="1"/>
  <c r="A777" i="1"/>
  <c r="Q777" i="1" l="1"/>
  <c r="P777" i="1"/>
  <c r="A778" i="1"/>
  <c r="P778" i="1" l="1"/>
  <c r="A779" i="1"/>
  <c r="A780" i="1" l="1"/>
  <c r="P779" i="1"/>
  <c r="P780" i="1" l="1"/>
  <c r="Q780" i="1"/>
  <c r="A781" i="1"/>
  <c r="Q781" i="1" l="1"/>
  <c r="A782" i="1"/>
  <c r="P781" i="1"/>
  <c r="P782" i="1" l="1"/>
  <c r="A783" i="1"/>
  <c r="Q782" i="1"/>
  <c r="A784" i="1" l="1"/>
  <c r="P783" i="1"/>
  <c r="P784" i="1" l="1"/>
  <c r="A785" i="1"/>
  <c r="Q784" i="1"/>
  <c r="A786" i="1" l="1"/>
  <c r="P785" i="1"/>
  <c r="P786" i="1" l="1"/>
  <c r="Q786" i="1"/>
  <c r="A787" i="1"/>
  <c r="Q787" i="1" l="1"/>
  <c r="A788" i="1"/>
  <c r="P787" i="1"/>
  <c r="P788" i="1" l="1"/>
  <c r="Q788" i="1"/>
  <c r="A789" i="1"/>
  <c r="Q789" i="1" l="1"/>
  <c r="P789" i="1"/>
  <c r="A790" i="1"/>
  <c r="P790" i="1" l="1"/>
  <c r="A791" i="1"/>
  <c r="P791" i="1" l="1"/>
  <c r="Q791" i="1"/>
  <c r="A792" i="1"/>
  <c r="P792" i="1" l="1"/>
  <c r="A793" i="1"/>
  <c r="Q792" i="1"/>
  <c r="Q793" i="1" l="1"/>
  <c r="P793" i="1"/>
  <c r="A794" i="1"/>
  <c r="P794" i="1" l="1"/>
  <c r="A795" i="1"/>
  <c r="P795" i="1" l="1"/>
  <c r="A796" i="1"/>
  <c r="Q795" i="1"/>
  <c r="A797" i="1" l="1"/>
  <c r="Q796" i="1"/>
  <c r="P796" i="1"/>
  <c r="P797" i="1" l="1"/>
  <c r="A798" i="1"/>
  <c r="A799" i="1" l="1"/>
  <c r="Q798" i="1"/>
  <c r="P798" i="1"/>
  <c r="A800" i="1" l="1"/>
  <c r="Q799" i="1"/>
  <c r="P799" i="1"/>
  <c r="A801" i="1" l="1"/>
  <c r="P800" i="1"/>
  <c r="Q800" i="1"/>
  <c r="P801" i="1" l="1"/>
  <c r="A802" i="1"/>
  <c r="P802" i="1" l="1"/>
  <c r="A803" i="1"/>
  <c r="P803" i="1" l="1"/>
  <c r="A804" i="1"/>
  <c r="Q803" i="1"/>
  <c r="A805" i="1" l="1"/>
  <c r="Q804" i="1"/>
  <c r="P804" i="1"/>
  <c r="A806" i="1" l="1"/>
  <c r="Q805" i="1"/>
  <c r="P805" i="1"/>
  <c r="P806" i="1" l="1"/>
  <c r="A807" i="1"/>
  <c r="Q806" i="1"/>
  <c r="P807" i="1" l="1"/>
  <c r="A808" i="1"/>
  <c r="Q807" i="1"/>
  <c r="A809" i="1" l="1"/>
  <c r="Q808" i="1"/>
  <c r="P808" i="1"/>
  <c r="A810" i="1" l="1"/>
  <c r="Q809" i="1"/>
  <c r="P809" i="1"/>
  <c r="A811" i="1" l="1"/>
  <c r="Q810" i="1"/>
  <c r="P810" i="1"/>
  <c r="Q811" i="1" l="1"/>
  <c r="A812" i="1"/>
  <c r="P811" i="1"/>
  <c r="A813" i="1" l="1"/>
  <c r="Q812" i="1"/>
  <c r="P812" i="1"/>
  <c r="Q813" i="1" l="1"/>
  <c r="P813" i="1"/>
  <c r="A814" i="1"/>
  <c r="Q814" i="1" l="1"/>
  <c r="A815" i="1"/>
  <c r="P814" i="1"/>
  <c r="P815" i="1" l="1"/>
  <c r="A816" i="1"/>
  <c r="Q816" i="1" l="1"/>
  <c r="P816" i="1"/>
  <c r="A817" i="1"/>
  <c r="A818" i="1" l="1"/>
  <c r="Q817" i="1"/>
  <c r="P817" i="1"/>
  <c r="P818" i="1" l="1"/>
  <c r="A819" i="1"/>
  <c r="Q818" i="1"/>
  <c r="Q819" i="1" l="1"/>
  <c r="A820" i="1"/>
  <c r="P819" i="1"/>
  <c r="P820" i="1" l="1"/>
  <c r="Q820" i="1"/>
  <c r="A821" i="1"/>
  <c r="A822" i="1" l="1"/>
  <c r="Q821" i="1"/>
  <c r="P821" i="1"/>
  <c r="A823" i="1" l="1"/>
  <c r="P822" i="1"/>
  <c r="Q822" i="1"/>
  <c r="Q823" i="1" l="1"/>
  <c r="P823" i="1"/>
  <c r="A824" i="1"/>
  <c r="A825" i="1" l="1"/>
  <c r="Q824" i="1"/>
  <c r="P824" i="1"/>
  <c r="P825" i="1" l="1"/>
  <c r="A826" i="1"/>
  <c r="A827" i="1" l="1"/>
  <c r="P826" i="1"/>
  <c r="Q826" i="1"/>
  <c r="P827" i="1" l="1"/>
  <c r="A828" i="1"/>
  <c r="Q827" i="1"/>
  <c r="A829" i="1" l="1"/>
  <c r="Q828" i="1"/>
  <c r="P828" i="1"/>
  <c r="A830" i="1" l="1"/>
  <c r="Q829" i="1"/>
  <c r="P829" i="1"/>
  <c r="P830" i="1" l="1"/>
  <c r="A831" i="1"/>
  <c r="Q830" i="1"/>
  <c r="Q831" i="1" l="1"/>
  <c r="A832" i="1"/>
  <c r="P831" i="1"/>
  <c r="A833" i="1" l="1"/>
  <c r="P832" i="1"/>
  <c r="Q832" i="1"/>
  <c r="P833" i="1" l="1"/>
  <c r="Q833" i="1"/>
  <c r="A834" i="1"/>
  <c r="P834" i="1" l="1"/>
  <c r="A835" i="1"/>
  <c r="Q834" i="1"/>
  <c r="P835" i="1" l="1"/>
  <c r="A836" i="1"/>
  <c r="P836" i="1" l="1"/>
  <c r="A837" i="1"/>
  <c r="Q836" i="1"/>
  <c r="P837" i="1" l="1"/>
  <c r="A838" i="1"/>
  <c r="Q837" i="1"/>
  <c r="P838" i="1" l="1"/>
  <c r="A839" i="1"/>
  <c r="Q839" i="1" l="1"/>
  <c r="A840" i="1"/>
  <c r="P839" i="1"/>
  <c r="A841" i="1" l="1"/>
  <c r="Q840" i="1"/>
  <c r="P840" i="1"/>
  <c r="P841" i="1" l="1"/>
  <c r="A842" i="1"/>
  <c r="Q841" i="1"/>
  <c r="Q842" i="1" l="1"/>
  <c r="P842" i="1"/>
  <c r="A843" i="1"/>
  <c r="P843" i="1" l="1"/>
  <c r="Q843" i="1"/>
  <c r="A844" i="1"/>
  <c r="A845" i="1" l="1"/>
  <c r="P844" i="1"/>
  <c r="Q844" i="1"/>
  <c r="Q845" i="1" l="1"/>
  <c r="P845" i="1"/>
  <c r="A846" i="1"/>
  <c r="A847" i="1" l="1"/>
  <c r="P846" i="1"/>
  <c r="Q846" i="1"/>
  <c r="P847" i="1" l="1"/>
  <c r="A848" i="1"/>
  <c r="P848" i="1" l="1"/>
  <c r="Q848" i="1"/>
  <c r="A849" i="1"/>
  <c r="Q849" i="1" l="1"/>
  <c r="P849" i="1"/>
  <c r="A850" i="1"/>
  <c r="P850" i="1" l="1"/>
  <c r="Q850" i="1"/>
  <c r="A851" i="1"/>
  <c r="P851" i="1" l="1"/>
  <c r="Q851" i="1"/>
  <c r="A852" i="1"/>
  <c r="A853" i="1" l="1"/>
  <c r="P943" i="1"/>
  <c r="Q943" i="1"/>
  <c r="Q852" i="1" l="1"/>
  <c r="P852" i="1"/>
  <c r="A854" i="1"/>
  <c r="P853" i="1" l="1"/>
  <c r="A855" i="1"/>
  <c r="Q853" i="1"/>
  <c r="Q854" i="1" l="1"/>
  <c r="P854" i="1"/>
  <c r="A856" i="1"/>
  <c r="P855" i="1" l="1"/>
  <c r="A857" i="1"/>
  <c r="Q855" i="1"/>
  <c r="A858" i="1" l="1"/>
  <c r="Q856" i="1"/>
  <c r="P856" i="1"/>
  <c r="P857" i="1" l="1"/>
  <c r="A859" i="1"/>
  <c r="Q857" i="1"/>
  <c r="Q858" i="1" l="1"/>
  <c r="P858" i="1"/>
  <c r="A860" i="1"/>
  <c r="P859" i="1" l="1"/>
  <c r="A861" i="1"/>
  <c r="A862" i="1" l="1"/>
  <c r="Q860" i="1"/>
  <c r="P860" i="1"/>
  <c r="P861" i="1" l="1"/>
  <c r="A863" i="1"/>
  <c r="Q862" i="1" l="1"/>
  <c r="A864" i="1"/>
  <c r="P862" i="1"/>
  <c r="A865" i="1" l="1"/>
  <c r="P863" i="1"/>
  <c r="Q863" i="1"/>
  <c r="P864" i="1" l="1"/>
  <c r="A866" i="1"/>
  <c r="A867" i="1" l="1"/>
  <c r="Q865" i="1"/>
  <c r="P865" i="1"/>
  <c r="A868" i="1" l="1"/>
  <c r="P866" i="1"/>
  <c r="Q866" i="1"/>
  <c r="P867" i="1" l="1"/>
  <c r="A869" i="1"/>
  <c r="Q867" i="1"/>
  <c r="Q868" i="1" l="1"/>
  <c r="A870" i="1"/>
  <c r="P868" i="1"/>
  <c r="A871" i="1" l="1"/>
  <c r="Q869" i="1"/>
  <c r="P869" i="1"/>
  <c r="A872" i="1" l="1"/>
  <c r="P870" i="1"/>
  <c r="Q870" i="1"/>
  <c r="Q871" i="1" l="1"/>
  <c r="A873" i="1"/>
  <c r="P871" i="1"/>
  <c r="Q872" i="1" l="1"/>
  <c r="P872" i="1"/>
  <c r="A874" i="1"/>
  <c r="Q873" i="1" l="1"/>
  <c r="A875" i="1"/>
  <c r="P873" i="1"/>
  <c r="P874" i="1" l="1"/>
  <c r="Q874" i="1"/>
  <c r="A876" i="1"/>
  <c r="P875" i="1" l="1"/>
  <c r="A877" i="1"/>
  <c r="Q875" i="1"/>
  <c r="A878" i="1" l="1"/>
  <c r="P876" i="1"/>
  <c r="Q876" i="1"/>
  <c r="A879" i="1" l="1"/>
  <c r="P877" i="1"/>
  <c r="A880" i="1" l="1"/>
  <c r="P878" i="1"/>
  <c r="Q878" i="1"/>
  <c r="A881" i="1" l="1"/>
  <c r="Q879" i="1"/>
  <c r="P879" i="1"/>
  <c r="A882" i="1" l="1"/>
  <c r="P880" i="1"/>
  <c r="Q880" i="1"/>
  <c r="P881" i="1" l="1"/>
  <c r="Q881" i="1"/>
  <c r="A883" i="1"/>
  <c r="A884" i="1" l="1"/>
  <c r="P882" i="1"/>
  <c r="Q882" i="1"/>
  <c r="A885" i="1" l="1"/>
  <c r="P883" i="1"/>
  <c r="A886" i="1" l="1"/>
  <c r="P884" i="1"/>
  <c r="Q884" i="1"/>
  <c r="A887" i="1" l="1"/>
  <c r="P885" i="1"/>
  <c r="Q885" i="1"/>
  <c r="A888" i="1" l="1"/>
  <c r="P886" i="1"/>
  <c r="Q886" i="1"/>
  <c r="Q887" i="1" l="1"/>
  <c r="P887" i="1"/>
  <c r="A889" i="1"/>
  <c r="A890" i="1" l="1"/>
  <c r="P888" i="1"/>
  <c r="Q888" i="1"/>
  <c r="Q889" i="1" l="1"/>
  <c r="P889" i="1"/>
  <c r="A891" i="1"/>
  <c r="A892" i="1" l="1"/>
  <c r="P890" i="1"/>
  <c r="Q890" i="1"/>
  <c r="Q891" i="1" l="1"/>
  <c r="A893" i="1"/>
  <c r="P891" i="1"/>
  <c r="A894" i="1" l="1"/>
  <c r="P892" i="1"/>
  <c r="Q892" i="1"/>
  <c r="A895" i="1" l="1"/>
  <c r="Q893" i="1"/>
  <c r="P893" i="1"/>
  <c r="A896" i="1" l="1"/>
  <c r="P894" i="1"/>
  <c r="Q894" i="1"/>
  <c r="Q895" i="1" l="1"/>
  <c r="A897" i="1"/>
  <c r="P895" i="1"/>
  <c r="A898" i="1" l="1"/>
  <c r="P896" i="1"/>
  <c r="Q896" i="1"/>
  <c r="Q897" i="1" l="1"/>
  <c r="P897" i="1"/>
  <c r="A899" i="1"/>
  <c r="A900" i="1" l="1"/>
  <c r="P898" i="1"/>
  <c r="Q899" i="1" l="1"/>
  <c r="P899" i="1"/>
  <c r="A901" i="1"/>
  <c r="A902" i="1" l="1"/>
  <c r="Q900" i="1"/>
  <c r="P900" i="1"/>
  <c r="Q901" i="1" l="1"/>
  <c r="P901" i="1"/>
  <c r="A903" i="1"/>
  <c r="A904" i="1" l="1"/>
  <c r="P902" i="1"/>
  <c r="Q903" i="1" l="1"/>
  <c r="A905" i="1"/>
  <c r="P903" i="1"/>
  <c r="P904" i="1" l="1"/>
  <c r="Q904" i="1"/>
  <c r="A906" i="1"/>
  <c r="Q905" i="1" l="1"/>
  <c r="P905" i="1"/>
  <c r="A907" i="1"/>
  <c r="A908" i="1" l="1"/>
  <c r="P906" i="1"/>
  <c r="Q906" i="1"/>
  <c r="Q907" i="1" l="1"/>
  <c r="A909" i="1"/>
  <c r="P907" i="1"/>
  <c r="A910" i="1" l="1"/>
  <c r="P908" i="1"/>
  <c r="Q908" i="1"/>
  <c r="P909" i="1" l="1"/>
  <c r="A911" i="1"/>
  <c r="Q909" i="1"/>
  <c r="A912" i="1" l="1"/>
  <c r="P910" i="1"/>
  <c r="Q910" i="1"/>
  <c r="Q911" i="1" l="1"/>
  <c r="P911" i="1"/>
  <c r="A913" i="1"/>
  <c r="A914" i="1" l="1"/>
  <c r="P912" i="1"/>
  <c r="Q912" i="1"/>
  <c r="Q913" i="1" l="1"/>
  <c r="P913" i="1"/>
  <c r="A915" i="1"/>
  <c r="A916" i="1" l="1"/>
  <c r="Q914" i="1"/>
  <c r="P914" i="1"/>
  <c r="Q915" i="1" l="1"/>
  <c r="P915" i="1"/>
  <c r="A917" i="1"/>
  <c r="P916" i="1" l="1"/>
  <c r="A918" i="1"/>
  <c r="Q916" i="1"/>
  <c r="Q917" i="1" l="1"/>
  <c r="A919" i="1"/>
  <c r="P917" i="1"/>
  <c r="A920" i="1" l="1"/>
  <c r="P918" i="1"/>
  <c r="Q918" i="1"/>
  <c r="A921" i="1" l="1"/>
  <c r="Q919" i="1"/>
  <c r="P919" i="1"/>
  <c r="A922" i="1" l="1"/>
  <c r="P920" i="1"/>
  <c r="Q920" i="1"/>
  <c r="P921" i="1" l="1"/>
  <c r="Q921" i="1"/>
  <c r="A923" i="1"/>
  <c r="A924" i="1" l="1"/>
  <c r="P922" i="1"/>
  <c r="Q922" i="1"/>
  <c r="Q923" i="1" l="1"/>
  <c r="P923" i="1"/>
  <c r="A925" i="1"/>
  <c r="A926" i="1" l="1"/>
  <c r="P924" i="1"/>
  <c r="Q924" i="1"/>
  <c r="P925" i="1" l="1"/>
  <c r="A927" i="1"/>
  <c r="A928" i="1" l="1"/>
  <c r="Q926" i="1"/>
  <c r="P926" i="1"/>
  <c r="P927" i="1" l="1"/>
  <c r="A929" i="1"/>
  <c r="A930" i="1" l="1"/>
  <c r="Q928" i="1"/>
  <c r="P928" i="1"/>
  <c r="A931" i="1" l="1"/>
  <c r="P929" i="1"/>
  <c r="A932" i="1" l="1"/>
  <c r="P930" i="1"/>
  <c r="Q930" i="1"/>
  <c r="Q931" i="1" l="1"/>
  <c r="A933" i="1"/>
  <c r="P931" i="1"/>
  <c r="P932" i="1" l="1"/>
  <c r="Q932" i="1"/>
  <c r="A934" i="1"/>
  <c r="Q933" i="1" l="1"/>
  <c r="A935" i="1"/>
  <c r="P933" i="1"/>
  <c r="A936" i="1" l="1"/>
  <c r="P934" i="1"/>
  <c r="Q934" i="1"/>
  <c r="A937" i="1" l="1"/>
  <c r="P935" i="1"/>
  <c r="Q935" i="1"/>
  <c r="A938" i="1" l="1"/>
  <c r="P936" i="1"/>
  <c r="Q936" i="1"/>
  <c r="A939" i="1" l="1"/>
  <c r="Q937" i="1"/>
  <c r="P937" i="1"/>
  <c r="A940" i="1" l="1"/>
  <c r="P938" i="1"/>
  <c r="Q938" i="1"/>
  <c r="P939" i="1" l="1"/>
  <c r="A941" i="1"/>
  <c r="A942" i="1" l="1"/>
  <c r="P940" i="1"/>
  <c r="Q940" i="1"/>
  <c r="Q941" i="1" l="1"/>
  <c r="P941" i="1"/>
  <c r="A943" i="1"/>
  <c r="A944" i="1" l="1"/>
  <c r="P942" i="1"/>
  <c r="Q942" i="1"/>
  <c r="Q987" i="1" l="1"/>
  <c r="P987" i="1"/>
  <c r="A945" i="1"/>
  <c r="A946" i="1" l="1"/>
  <c r="P994" i="1"/>
  <c r="Q944" i="1" l="1"/>
  <c r="A947" i="1"/>
  <c r="P944" i="1"/>
  <c r="A948" i="1" l="1"/>
  <c r="P945" i="1"/>
  <c r="Q945" i="1"/>
  <c r="Q946" i="1" l="1"/>
  <c r="A949" i="1"/>
  <c r="P946" i="1"/>
  <c r="P947" i="1" l="1"/>
  <c r="A950" i="1"/>
  <c r="Q947" i="1"/>
  <c r="Q948" i="1" l="1"/>
  <c r="P948" i="1"/>
  <c r="A951" i="1"/>
  <c r="A952" i="1" l="1"/>
  <c r="P949" i="1"/>
  <c r="Q949" i="1"/>
  <c r="P950" i="1" l="1"/>
  <c r="Q950" i="1"/>
  <c r="A953" i="1"/>
  <c r="A954" i="1" l="1"/>
  <c r="P951" i="1"/>
  <c r="Q951" i="1"/>
  <c r="Q952" i="1" l="1"/>
  <c r="P952" i="1"/>
  <c r="A955" i="1"/>
  <c r="A956" i="1" l="1"/>
  <c r="Q953" i="1"/>
  <c r="P953" i="1"/>
  <c r="Q954" i="1" l="1"/>
  <c r="A957" i="1"/>
  <c r="P954" i="1"/>
  <c r="P955" i="1" l="1"/>
  <c r="Q955" i="1"/>
  <c r="A958" i="1"/>
  <c r="P956" i="1" l="1"/>
  <c r="A959" i="1"/>
  <c r="P957" i="1" l="1"/>
  <c r="Q957" i="1"/>
  <c r="A960" i="1"/>
  <c r="Q958" i="1" l="1"/>
  <c r="A961" i="1"/>
  <c r="P958" i="1"/>
  <c r="A962" i="1" l="1"/>
  <c r="P959" i="1"/>
  <c r="Q959" i="1"/>
  <c r="P960" i="1" l="1"/>
  <c r="A963" i="1"/>
  <c r="Q960" i="1"/>
  <c r="A964" i="1" l="1"/>
  <c r="P1009" i="1"/>
  <c r="Q1009" i="1"/>
  <c r="P961" i="1" l="1"/>
  <c r="A965" i="1"/>
  <c r="Q961" i="1"/>
  <c r="A966" i="1" l="1"/>
  <c r="P962" i="1"/>
  <c r="Q962" i="1"/>
  <c r="Q963" i="1" l="1"/>
  <c r="P963" i="1"/>
  <c r="A967" i="1"/>
  <c r="A968" i="1" l="1"/>
  <c r="Q964" i="1"/>
  <c r="P964" i="1"/>
  <c r="Q965" i="1" l="1"/>
  <c r="P965" i="1"/>
  <c r="A969" i="1"/>
  <c r="A970" i="1" l="1"/>
  <c r="P966" i="1"/>
  <c r="Q967" i="1" l="1"/>
  <c r="A971" i="1"/>
  <c r="P967" i="1"/>
  <c r="A972" i="1" l="1"/>
  <c r="Q1022" i="1"/>
  <c r="P1022" i="1"/>
  <c r="Q968" i="1" l="1"/>
  <c r="P968" i="1"/>
  <c r="A973" i="1"/>
  <c r="P969" i="1" l="1"/>
  <c r="A974" i="1"/>
  <c r="Q969" i="1"/>
  <c r="Q970" i="1" l="1"/>
  <c r="A975" i="1"/>
  <c r="P970" i="1"/>
  <c r="P971" i="1" l="1"/>
  <c r="Q971" i="1"/>
  <c r="A976" i="1"/>
  <c r="Q972" i="1" l="1"/>
  <c r="A977" i="1"/>
  <c r="P972" i="1"/>
  <c r="A978" i="1" l="1"/>
  <c r="P973" i="1"/>
  <c r="Q973" i="1"/>
  <c r="P974" i="1" l="1"/>
  <c r="Q974" i="1"/>
  <c r="A979" i="1"/>
  <c r="A980" i="1" l="1"/>
  <c r="P975" i="1"/>
  <c r="Q975" i="1"/>
  <c r="Q976" i="1" l="1"/>
  <c r="P976" i="1"/>
  <c r="A981" i="1"/>
  <c r="A982" i="1" l="1"/>
  <c r="Q977" i="1"/>
  <c r="P977" i="1"/>
  <c r="Q978" i="1" l="1"/>
  <c r="A983" i="1"/>
  <c r="P978" i="1"/>
  <c r="P979" i="1" l="1"/>
  <c r="A984" i="1"/>
  <c r="Q979" i="1"/>
  <c r="Q980" i="1" l="1"/>
  <c r="A985" i="1"/>
  <c r="P980" i="1"/>
  <c r="A986" i="1" l="1"/>
  <c r="P981" i="1"/>
  <c r="Q981" i="1"/>
  <c r="P982" i="1" l="1"/>
  <c r="Q982" i="1"/>
  <c r="A987" i="1"/>
  <c r="A988" i="1" l="1"/>
  <c r="P1050" i="1"/>
  <c r="A989" i="1" l="1"/>
  <c r="Q983" i="1"/>
  <c r="P983" i="1"/>
  <c r="A990" i="1" l="1"/>
  <c r="P984" i="1"/>
  <c r="A991" i="1" l="1"/>
  <c r="P1055" i="1"/>
  <c r="A992" i="1" l="1"/>
  <c r="P985" i="1"/>
  <c r="Q985" i="1"/>
  <c r="A993" i="1" l="1"/>
  <c r="P986" i="1"/>
  <c r="Q986" i="1"/>
  <c r="A994" i="1" l="1"/>
  <c r="P988" i="1"/>
  <c r="Q988" i="1"/>
  <c r="Q989" i="1" l="1"/>
  <c r="P989" i="1"/>
  <c r="A995" i="1"/>
  <c r="A996" i="1" l="1"/>
  <c r="P990" i="1"/>
  <c r="Q990" i="1"/>
  <c r="Q991" i="1" l="1"/>
  <c r="P991" i="1"/>
  <c r="A997" i="1"/>
  <c r="P992" i="1" l="1"/>
  <c r="A998" i="1"/>
  <c r="Q992" i="1"/>
  <c r="Q993" i="1" l="1"/>
  <c r="P993" i="1"/>
  <c r="A999" i="1"/>
  <c r="P995" i="1" l="1"/>
  <c r="Q995" i="1"/>
  <c r="A1000" i="1"/>
  <c r="Q996" i="1" l="1"/>
  <c r="A1001" i="1"/>
  <c r="P996" i="1"/>
  <c r="A1002" i="1" l="1"/>
  <c r="P997" i="1"/>
  <c r="Q997" i="1"/>
  <c r="Q998" i="1" l="1"/>
  <c r="A1003" i="1"/>
  <c r="P998" i="1"/>
  <c r="A1004" i="1" l="1"/>
  <c r="P999" i="1"/>
  <c r="Q999" i="1"/>
  <c r="Q1000" i="1" l="1"/>
  <c r="P1000" i="1"/>
  <c r="A1005" i="1"/>
  <c r="A1006" i="1" l="1"/>
  <c r="Q1001" i="1"/>
  <c r="P1001" i="1"/>
  <c r="Q1002" i="1" l="1"/>
  <c r="A1007" i="1"/>
  <c r="P1002" i="1"/>
  <c r="P1003" i="1" l="1"/>
  <c r="Q1003" i="1"/>
  <c r="A1008" i="1"/>
  <c r="Q1004" i="1" l="1"/>
  <c r="A1009" i="1"/>
  <c r="P1004" i="1"/>
  <c r="Q1005" i="1" l="1"/>
  <c r="A1010" i="1"/>
  <c r="Q1006" i="1" l="1"/>
  <c r="A1011" i="1"/>
  <c r="A1012" i="1" l="1"/>
  <c r="Q1007" i="1"/>
  <c r="Q1008" i="1" l="1"/>
  <c r="A1013" i="1"/>
  <c r="Q1010" i="1" l="1"/>
  <c r="A1014" i="1"/>
  <c r="Q1011" i="1" l="1"/>
  <c r="A1015" i="1"/>
  <c r="A1016" i="1" l="1"/>
  <c r="Q1012" i="1"/>
  <c r="Q1013" i="1" l="1"/>
  <c r="A1017" i="1"/>
  <c r="Q1014" i="1" l="1"/>
  <c r="A1018" i="1"/>
  <c r="Q1015" i="1" l="1"/>
  <c r="A1019" i="1"/>
  <c r="A1020" i="1" l="1"/>
  <c r="Q1016" i="1"/>
  <c r="Q1017" i="1" l="1"/>
  <c r="A1021" i="1"/>
  <c r="Q1018" i="1" l="1"/>
  <c r="A1022" i="1"/>
  <c r="Q1019" i="1" l="1"/>
  <c r="A1023" i="1"/>
  <c r="Q1020" i="1" l="1"/>
  <c r="A1024" i="1"/>
  <c r="Q1021" i="1" l="1"/>
  <c r="A1025" i="1"/>
  <c r="Q1023" i="1" l="1"/>
  <c r="A1026" i="1"/>
  <c r="Q1024" i="1" l="1"/>
  <c r="A1027" i="1"/>
  <c r="Q1025" i="1" l="1"/>
  <c r="A1028" i="1"/>
  <c r="Q1026" i="1" l="1"/>
  <c r="A1029" i="1"/>
  <c r="Q1027" i="1" l="1"/>
  <c r="A1030" i="1"/>
  <c r="Q1028" i="1" l="1"/>
  <c r="A1031" i="1"/>
  <c r="Q1029" i="1" l="1"/>
  <c r="A1032" i="1"/>
  <c r="Q1030" i="1" l="1"/>
  <c r="A1033" i="1"/>
  <c r="Q1031" i="1" l="1"/>
  <c r="A1034" i="1"/>
  <c r="Q1032" i="1" l="1"/>
  <c r="A1035" i="1"/>
  <c r="Q1033" i="1" l="1"/>
  <c r="A1036" i="1"/>
  <c r="Q1034" i="1" l="1"/>
  <c r="A1037" i="1"/>
  <c r="Q1035" i="1" l="1"/>
  <c r="A1038" i="1"/>
  <c r="Q1036" i="1" l="1"/>
  <c r="A1039" i="1"/>
  <c r="A1040" i="1" l="1"/>
  <c r="Q1037" i="1"/>
  <c r="Q1038" i="1" l="1"/>
  <c r="A1041" i="1"/>
  <c r="Q1039" i="1" l="1"/>
  <c r="A1042" i="1"/>
  <c r="Q1040" i="1" l="1"/>
  <c r="A1043" i="1"/>
  <c r="A1044" i="1" l="1"/>
  <c r="Q1041" i="1"/>
  <c r="Q1042" i="1" l="1"/>
  <c r="A1045" i="1"/>
  <c r="Q1043" i="1" l="1"/>
  <c r="A1046" i="1"/>
  <c r="Q1044" i="1" l="1"/>
  <c r="A1047" i="1"/>
  <c r="Q1045" i="1" l="1"/>
  <c r="A1048" i="1"/>
  <c r="Q1046" i="1" l="1"/>
  <c r="A1049" i="1"/>
  <c r="Q1047" i="1" l="1"/>
  <c r="A1050" i="1"/>
  <c r="Q1048" i="1" l="1"/>
  <c r="A1051" i="1"/>
  <c r="A1052" i="1" l="1"/>
  <c r="Q1049" i="1"/>
  <c r="Q1051" i="1" l="1"/>
  <c r="A1053" i="1"/>
  <c r="Q1052" i="1" l="1"/>
  <c r="A1054" i="1"/>
  <c r="Q1053" i="1" l="1"/>
  <c r="A1055" i="1"/>
  <c r="A1056" i="1" l="1"/>
  <c r="Q1054" i="1"/>
  <c r="Q1056" i="1" l="1"/>
  <c r="A1057" i="1"/>
  <c r="Q1057" i="1" l="1"/>
  <c r="A1058" i="1"/>
  <c r="Q1058" i="1" l="1"/>
  <c r="A1059" i="1"/>
  <c r="Q1059" i="1" l="1"/>
  <c r="A1060" i="1"/>
  <c r="Q1060" i="1" l="1"/>
  <c r="A1061" i="1"/>
  <c r="Q1061" i="1" l="1"/>
  <c r="A1062" i="1"/>
  <c r="Q1062" i="1" l="1"/>
  <c r="A1063" i="1"/>
  <c r="A1064" i="1" s="1"/>
  <c r="Q1063" i="1" l="1"/>
  <c r="A1065" i="1"/>
  <c r="A1066" i="1" l="1"/>
  <c r="Q1064" i="1"/>
  <c r="Q1065" i="1" l="1"/>
  <c r="A1067" i="1"/>
  <c r="Q1066" i="1" l="1"/>
  <c r="A1068" i="1"/>
  <c r="Q1067" i="1" l="1"/>
  <c r="A1069" i="1"/>
  <c r="A1070" i="1" s="1"/>
  <c r="Q1068" i="1" l="1"/>
  <c r="A1071" i="1"/>
  <c r="Q1069" i="1" l="1"/>
  <c r="A1072" i="1"/>
  <c r="A1073" i="1" l="1"/>
  <c r="Q1070" i="1"/>
  <c r="Q1071" i="1" l="1"/>
  <c r="A1074" i="1"/>
  <c r="Q1072" i="1" l="1"/>
  <c r="A1075" i="1"/>
  <c r="Q1073" i="1" l="1"/>
  <c r="A1076" i="1"/>
  <c r="A1077" i="1" s="1"/>
  <c r="Q1074" i="1" l="1"/>
  <c r="A1078" i="1"/>
  <c r="Q1075" i="1" l="1"/>
  <c r="A1079" i="1"/>
  <c r="A1080" i="1" l="1"/>
  <c r="Q1076" i="1"/>
  <c r="Q1077" i="1" l="1"/>
  <c r="A1081" i="1"/>
  <c r="Q1078" i="1" l="1"/>
  <c r="A1082" i="1"/>
  <c r="Q1079" i="1" l="1"/>
  <c r="A1083" i="1"/>
  <c r="Q1080" i="1" l="1"/>
  <c r="A1084" i="1"/>
  <c r="Q1081" i="1" l="1"/>
  <c r="A1085" i="1"/>
  <c r="Q1082" i="1" l="1"/>
  <c r="A1086" i="1"/>
  <c r="Q1083" i="1" l="1"/>
  <c r="A1087" i="1"/>
  <c r="A1088" i="1" l="1"/>
  <c r="Q1084" i="1"/>
  <c r="Q1085" i="1" l="1"/>
  <c r="A1089" i="1"/>
  <c r="Q1087" i="1" l="1"/>
  <c r="A1090" i="1"/>
  <c r="Q1088" i="1" l="1"/>
  <c r="A1091" i="1"/>
  <c r="A1092" i="1" l="1"/>
  <c r="Q1089" i="1"/>
  <c r="Q1090" i="1" l="1"/>
  <c r="A1093" i="1"/>
  <c r="Q1091" i="1" l="1"/>
  <c r="A1094" i="1"/>
  <c r="Q1092" i="1" l="1"/>
  <c r="A1095" i="1"/>
  <c r="A1096" i="1" l="1"/>
  <c r="Q1094" i="1"/>
  <c r="Q1095" i="1" l="1"/>
  <c r="A1097" i="1"/>
  <c r="Q1096" i="1" l="1"/>
  <c r="A1098" i="1"/>
  <c r="Q1097" i="1" l="1"/>
  <c r="A1099" i="1"/>
  <c r="Q1098" i="1" l="1"/>
  <c r="A1100" i="1"/>
  <c r="Q1099" i="1" l="1"/>
  <c r="A1101" i="1"/>
  <c r="Q1100" i="1" l="1"/>
  <c r="A1102" i="1"/>
  <c r="Q1101" i="1" l="1"/>
  <c r="A1103" i="1"/>
  <c r="Q1102" i="1" l="1"/>
  <c r="A1104" i="1"/>
  <c r="Q1103" i="1" l="1"/>
  <c r="A1105" i="1"/>
  <c r="Q1105" i="1" l="1"/>
  <c r="A1106" i="1"/>
  <c r="Q1106" i="1" l="1"/>
  <c r="A1107" i="1"/>
  <c r="Q1107" i="1" l="1"/>
  <c r="A1108" i="1"/>
  <c r="Q1108" i="1" l="1"/>
  <c r="A1109" i="1"/>
  <c r="Q1109" i="1" l="1"/>
  <c r="A1110" i="1"/>
  <c r="Q1110" i="1" l="1"/>
  <c r="A1111" i="1"/>
  <c r="A1112" i="1" l="1"/>
  <c r="Q1111" i="1"/>
  <c r="Q1112" i="1" l="1"/>
  <c r="A1113" i="1"/>
  <c r="Q1113" i="1" l="1"/>
  <c r="A1114" i="1"/>
  <c r="Q1114" i="1" l="1"/>
  <c r="A1115" i="1"/>
  <c r="A1116" i="1" l="1"/>
  <c r="Q1115" i="1"/>
  <c r="Q1116" i="1" l="1"/>
  <c r="A1117" i="1"/>
  <c r="Q1117" i="1" l="1"/>
  <c r="A1118" i="1"/>
  <c r="Q1118" i="1" l="1"/>
  <c r="A1119" i="1"/>
  <c r="A1120" i="1" l="1"/>
  <c r="Q1119" i="1"/>
  <c r="Q1120" i="1" l="1"/>
  <c r="A1121" i="1"/>
  <c r="Q1121" i="1" l="1"/>
  <c r="A1122" i="1"/>
  <c r="Q1122" i="1" l="1"/>
  <c r="A1123" i="1"/>
  <c r="Q1123" i="1" l="1"/>
  <c r="A1124" i="1"/>
  <c r="Q1124" i="1" l="1"/>
  <c r="A1125" i="1"/>
  <c r="Q1125" i="1" l="1"/>
  <c r="A1126" i="1"/>
  <c r="Q1126" i="1" l="1"/>
  <c r="A1127" i="1"/>
  <c r="Q1127" i="1" l="1"/>
  <c r="A1128" i="1"/>
  <c r="Q1128" i="1" l="1"/>
  <c r="A1129" i="1"/>
  <c r="Q1129" i="1" l="1"/>
  <c r="A1130" i="1"/>
  <c r="Q1130" i="1" l="1"/>
  <c r="A1131" i="1"/>
  <c r="Q1131" i="1" l="1"/>
  <c r="A1132" i="1"/>
  <c r="Q1132" i="1" l="1"/>
  <c r="A1133" i="1"/>
  <c r="Q1133" i="1" l="1"/>
  <c r="A1134" i="1"/>
  <c r="Q1134" i="1" l="1"/>
  <c r="A1135" i="1"/>
  <c r="A1136" i="1" l="1"/>
  <c r="Q1135" i="1"/>
  <c r="Q1136" i="1" l="1"/>
  <c r="A1137" i="1"/>
  <c r="Q1137" i="1" l="1"/>
  <c r="A1138" i="1"/>
  <c r="Q1138" i="1" l="1"/>
  <c r="A1139" i="1"/>
  <c r="Q1139" i="1" l="1"/>
  <c r="A1140" i="1"/>
  <c r="Q1140" i="1" l="1"/>
  <c r="A1141" i="1"/>
  <c r="Q1141" i="1" s="1"/>
</calcChain>
</file>

<file path=xl/sharedStrings.xml><?xml version="1.0" encoding="utf-8"?>
<sst xmlns="http://schemas.openxmlformats.org/spreadsheetml/2006/main" count="4566" uniqueCount="1220">
  <si>
    <t>RACE NR. 1 / Organizer: ROMANIA / UNCR - Columba</t>
  </si>
  <si>
    <t>CATEGORY - EXTREM</t>
  </si>
  <si>
    <t>01.08.2025 - BERLIN INTERNATIONAL</t>
  </si>
  <si>
    <t>Release coordinates - X: 52.37.45,17 / Y: 11.51.46,06</t>
  </si>
  <si>
    <t>RELEASE TIME:</t>
  </si>
  <si>
    <t>01.08.2025 8:10 (UTC+3)</t>
  </si>
  <si>
    <t>TOTAL PIGEONS:</t>
  </si>
  <si>
    <t>TOTAL FANCIERS:</t>
  </si>
  <si>
    <t>##</t>
  </si>
  <si>
    <t>FANCIER NAME</t>
  </si>
  <si>
    <t>COUNTRY</t>
  </si>
  <si>
    <t>CODE</t>
  </si>
  <si>
    <t>DISTANCE</t>
  </si>
  <si>
    <t>RING NO.</t>
  </si>
  <si>
    <t>YEAR</t>
  </si>
  <si>
    <t>X</t>
  </si>
  <si>
    <t>DAY</t>
  </si>
  <si>
    <t>H</t>
  </si>
  <si>
    <t>M</t>
  </si>
  <si>
    <t>S</t>
  </si>
  <si>
    <t>TIME</t>
  </si>
  <si>
    <t>SPEED</t>
  </si>
  <si>
    <t>COEFF SP C</t>
  </si>
  <si>
    <t>COEFF SP E</t>
  </si>
  <si>
    <t>Špila František</t>
  </si>
  <si>
    <t>Slovakia</t>
  </si>
  <si>
    <t>SK-2022-01602-473</t>
  </si>
  <si>
    <t>Prelipcean Ciprian</t>
  </si>
  <si>
    <t>Romania</t>
  </si>
  <si>
    <t>SV461</t>
  </si>
  <si>
    <t>F</t>
  </si>
  <si>
    <t>Klein Slavomír</t>
  </si>
  <si>
    <t>SK-2024-03501-182</t>
  </si>
  <si>
    <t>Florián Šatan</t>
  </si>
  <si>
    <t>SK-2021-02904-757</t>
  </si>
  <si>
    <t>Vladimír Pajta</t>
  </si>
  <si>
    <t>SK-2021-0999-8731</t>
  </si>
  <si>
    <t>Bielský Rudolf</t>
  </si>
  <si>
    <t>SK-2022-01607-1165</t>
  </si>
  <si>
    <t>SK-2022-01607-1181</t>
  </si>
  <si>
    <t>Čarnogurský Ján</t>
  </si>
  <si>
    <t>SK-2020-02309-485</t>
  </si>
  <si>
    <t>A</t>
  </si>
  <si>
    <t>Ján Kovalik</t>
  </si>
  <si>
    <t>SK-2023-02902-40</t>
  </si>
  <si>
    <t>Štieber Miroslav</t>
  </si>
  <si>
    <t>SK-2023-0805-203</t>
  </si>
  <si>
    <t>Family Grosu</t>
  </si>
  <si>
    <t>SV1831</t>
  </si>
  <si>
    <t>Šefčik Bohuslav</t>
  </si>
  <si>
    <t>SK-2022-0999-7500</t>
  </si>
  <si>
    <t>Jozef Bakaľa</t>
  </si>
  <si>
    <t>SK-2023-02908-162</t>
  </si>
  <si>
    <t>Zlibut S &amp; Pop Cotuna G</t>
  </si>
  <si>
    <t>BH1446</t>
  </si>
  <si>
    <t>SK-2020-0999-7683</t>
  </si>
  <si>
    <t>SK-2023-01602-511</t>
  </si>
  <si>
    <t>Romaňák Slavomír</t>
  </si>
  <si>
    <t>SK-2022-0801-225</t>
  </si>
  <si>
    <t>SK-2023-02908-144</t>
  </si>
  <si>
    <t>Čagala Ľubomír</t>
  </si>
  <si>
    <t>SK-2023-01607-157</t>
  </si>
  <si>
    <t>SK-2022-0804-715</t>
  </si>
  <si>
    <t>SK-2023-0805-44</t>
  </si>
  <si>
    <t>SK-2024-03501-222</t>
  </si>
  <si>
    <t>Mlynarčík Peter</t>
  </si>
  <si>
    <t>SK-2021-02302-395</t>
  </si>
  <si>
    <t>Kadaš Peter</t>
  </si>
  <si>
    <t>SK-2023-01608-206</t>
  </si>
  <si>
    <t>Šumeraj Peter st.</t>
  </si>
  <si>
    <t>SK-2023-01803-361</t>
  </si>
  <si>
    <t>SK-2020-02904-652</t>
  </si>
  <si>
    <t>SK-2023-0802-1041</t>
  </si>
  <si>
    <t>Pavličko Ján</t>
  </si>
  <si>
    <t>SK-2023-02802-505</t>
  </si>
  <si>
    <t>SK-2022-0806-443</t>
  </si>
  <si>
    <t>SK-2022-0805-116</t>
  </si>
  <si>
    <t>Bilek Michal</t>
  </si>
  <si>
    <t>SK-2023-0805-268</t>
  </si>
  <si>
    <t>Sadlek Radoslav</t>
  </si>
  <si>
    <t>SK-2023-01603-27</t>
  </si>
  <si>
    <t>Potoma Ján Ing.</t>
  </si>
  <si>
    <t>SK-2022-02710-47</t>
  </si>
  <si>
    <t>Binek Ján</t>
  </si>
  <si>
    <t>M-55</t>
  </si>
  <si>
    <t>SK-2023-M-55-2599</t>
  </si>
  <si>
    <t>Lesnický Jozef ml.</t>
  </si>
  <si>
    <t>SK-2021-02301-844</t>
  </si>
  <si>
    <t>Petrášek Michal</t>
  </si>
  <si>
    <t>SK-2023-02209-279</t>
  </si>
  <si>
    <t>SK-2023-01803-366</t>
  </si>
  <si>
    <t>Mikuláš Kešelák</t>
  </si>
  <si>
    <t>SK-2023-0802-457</t>
  </si>
  <si>
    <t>SK-2022-M-55-806</t>
  </si>
  <si>
    <t>SK-2023-01607-1370</t>
  </si>
  <si>
    <t>SK-2022-02710-41</t>
  </si>
  <si>
    <t>SK-2021-02302-396</t>
  </si>
  <si>
    <t>Brindea Florin</t>
  </si>
  <si>
    <t>BH1239</t>
  </si>
  <si>
    <t>SK-2021-0999-4603</t>
  </si>
  <si>
    <t>Bohumil Luka</t>
  </si>
  <si>
    <t>SK-2019-02904-74</t>
  </si>
  <si>
    <t>SK-2022-0801-217</t>
  </si>
  <si>
    <t>SK-2022-02904-1130</t>
  </si>
  <si>
    <t>Forgáč Emil</t>
  </si>
  <si>
    <t>SK-2023-0802-1420</t>
  </si>
  <si>
    <t>SK-2020-02301-655</t>
  </si>
  <si>
    <t>SK-2022-0802-545</t>
  </si>
  <si>
    <t>Vorčák Marian</t>
  </si>
  <si>
    <t>SK-2022-02908-281</t>
  </si>
  <si>
    <t>SK-2021-02908-923</t>
  </si>
  <si>
    <t>SK-2023-0802-1442</t>
  </si>
  <si>
    <t>SK-2022-0802-597</t>
  </si>
  <si>
    <t>SK-2023-01607-167</t>
  </si>
  <si>
    <t>Buc Štefan+Peter</t>
  </si>
  <si>
    <t>SK-2022-02908-704</t>
  </si>
  <si>
    <t>Kadela Jaroslav</t>
  </si>
  <si>
    <t>SK-2023-01602-356</t>
  </si>
  <si>
    <t>SK-2022-02908-1951</t>
  </si>
  <si>
    <t>SK-2024-02904-975</t>
  </si>
  <si>
    <t>Michalčík Ľubomír</t>
  </si>
  <si>
    <t>SK-2024-M-55-3830</t>
  </si>
  <si>
    <t>Vladimir Latus</t>
  </si>
  <si>
    <t>SK-2023-02902-484</t>
  </si>
  <si>
    <t>SK-2021-02303-43</t>
  </si>
  <si>
    <t>SK-2024-0805-545</t>
  </si>
  <si>
    <t>SK-2022-01603-450</t>
  </si>
  <si>
    <t>SK-2021-01603-666</t>
  </si>
  <si>
    <t>SK-2021-02303-78</t>
  </si>
  <si>
    <t>SK-2023-02904-961</t>
  </si>
  <si>
    <t>SK-2020-02802-1</t>
  </si>
  <si>
    <t>SK-2023-01603-28</t>
  </si>
  <si>
    <t>SK-2019-02301-290</t>
  </si>
  <si>
    <t>SK-2022-01803-227</t>
  </si>
  <si>
    <t>SK-2020-02904-17</t>
  </si>
  <si>
    <t>SK-2019-02802-360</t>
  </si>
  <si>
    <t>SK-2023-02902-1192</t>
  </si>
  <si>
    <t>SK-2022-02904-841</t>
  </si>
  <si>
    <t>Jozef Kelemeca</t>
  </si>
  <si>
    <t>SK-2018-02302-1360</t>
  </si>
  <si>
    <t>Alexa Marius</t>
  </si>
  <si>
    <t>SV4</t>
  </si>
  <si>
    <t>SK-2021-02302-84</t>
  </si>
  <si>
    <t>SK-2021-01605-469</t>
  </si>
  <si>
    <t>Harniš Tobias</t>
  </si>
  <si>
    <t>SK-2021-02805-343</t>
  </si>
  <si>
    <t>Lukáš Čurilla</t>
  </si>
  <si>
    <t>SK-2023-0803-853</t>
  </si>
  <si>
    <t>SK-2023-0805-228</t>
  </si>
  <si>
    <t>SK-2023-02605-168</t>
  </si>
  <si>
    <t>SK-2013-02908-1160</t>
  </si>
  <si>
    <t>Bernát Marián</t>
  </si>
  <si>
    <t>SK-2023-01610-1484</t>
  </si>
  <si>
    <t>Firma Cristici</t>
  </si>
  <si>
    <t>CS637</t>
  </si>
  <si>
    <t>SK-2022-0999-2742</t>
  </si>
  <si>
    <t>Gomola Jozef</t>
  </si>
  <si>
    <t>SK-2023-01602-173</t>
  </si>
  <si>
    <t>Hovančík Ľubomír</t>
  </si>
  <si>
    <t>SK-2019-03503-1026</t>
  </si>
  <si>
    <t>SK-2021-02904-558</t>
  </si>
  <si>
    <t>SK-2022-01610-128</t>
  </si>
  <si>
    <t>SK-2021-02302-1205</t>
  </si>
  <si>
    <t>SK-2024-02801-183</t>
  </si>
  <si>
    <t>Beldea Vasile</t>
  </si>
  <si>
    <t>AR255</t>
  </si>
  <si>
    <t>SK-2020-02908-16</t>
  </si>
  <si>
    <t>SK-2022-0999-2730</t>
  </si>
  <si>
    <t>Milan Uradnik</t>
  </si>
  <si>
    <t>SK-2023-02904-2025</t>
  </si>
  <si>
    <t>SK-2021-02805-341</t>
  </si>
  <si>
    <t>Lenka+Dominika Lovasová</t>
  </si>
  <si>
    <t>SK-2023-01610-704</t>
  </si>
  <si>
    <t>SK-2023-02908-152</t>
  </si>
  <si>
    <t>Dlugoš Ján</t>
  </si>
  <si>
    <t>SK-2022-02805-878</t>
  </si>
  <si>
    <t>Fam. Zgird &amp; Fam Ciordas</t>
  </si>
  <si>
    <t>BH1502</t>
  </si>
  <si>
    <t>SK-2022-03501-39</t>
  </si>
  <si>
    <t>SK-2022-0802-578</t>
  </si>
  <si>
    <t>SK-2018-02302-1368</t>
  </si>
  <si>
    <t>Canea Istvan</t>
  </si>
  <si>
    <t>SM577</t>
  </si>
  <si>
    <t>Stirban Dorin</t>
  </si>
  <si>
    <t>SV1274</t>
  </si>
  <si>
    <t>SK-2022-0802-585</t>
  </si>
  <si>
    <t>Uradník Peter</t>
  </si>
  <si>
    <t>SK-2023-02904-730</t>
  </si>
  <si>
    <t>SK-2022-0802-853</t>
  </si>
  <si>
    <t>SK-2021-01803-603</t>
  </si>
  <si>
    <t>Schipor Adrian</t>
  </si>
  <si>
    <t>SV583</t>
  </si>
  <si>
    <t>Pataki Attila</t>
  </si>
  <si>
    <t>BH1118</t>
  </si>
  <si>
    <t>SK-2023-02904-2052</t>
  </si>
  <si>
    <t>SK-2021-0801-129</t>
  </si>
  <si>
    <t>SK-2021-02806-732</t>
  </si>
  <si>
    <t>SK-2023-01701-457</t>
  </si>
  <si>
    <t>Asociatia Nord Vest - Liviu</t>
  </si>
  <si>
    <t>BH1477</t>
  </si>
  <si>
    <t>Ciobanu Bogdan</t>
  </si>
  <si>
    <t>SV34</t>
  </si>
  <si>
    <t>Fabian Raluca</t>
  </si>
  <si>
    <t>SM450</t>
  </si>
  <si>
    <t>Sabou Marius</t>
  </si>
  <si>
    <t>SM539</t>
  </si>
  <si>
    <t>SK-2022-0805-369</t>
  </si>
  <si>
    <t>SK-2019-02908-2065</t>
  </si>
  <si>
    <t>SK-2023-02003-121</t>
  </si>
  <si>
    <t>SK-2020-02306-1188</t>
  </si>
  <si>
    <t>Fam. Matis &amp; Moise T.</t>
  </si>
  <si>
    <t>TM517</t>
  </si>
  <si>
    <t>SK-2017-1602-329</t>
  </si>
  <si>
    <t>SK-2019-02802-361</t>
  </si>
  <si>
    <t>SK-2022-0801-203</t>
  </si>
  <si>
    <t>Fam.Bucevschi</t>
  </si>
  <si>
    <t>TM450</t>
  </si>
  <si>
    <t>Gorcea Petru</t>
  </si>
  <si>
    <t>AR442</t>
  </si>
  <si>
    <t>SK-2023-02801-320</t>
  </si>
  <si>
    <t>Bragea Gheorghe</t>
  </si>
  <si>
    <t>AR77</t>
  </si>
  <si>
    <t>Pop Dan</t>
  </si>
  <si>
    <t>SM17</t>
  </si>
  <si>
    <t>Schiop Matia Calin</t>
  </si>
  <si>
    <t>BH1422</t>
  </si>
  <si>
    <t>Ing.Fábian Vladimír</t>
  </si>
  <si>
    <t>SK-2019-02302-532</t>
  </si>
  <si>
    <t>SK-2023-02801-318</t>
  </si>
  <si>
    <t>SK-2023-01602-507</t>
  </si>
  <si>
    <t>Balint Ján</t>
  </si>
  <si>
    <t>SK-2023-02305-1678</t>
  </si>
  <si>
    <t>SK-2022-M-55-803</t>
  </si>
  <si>
    <t>SK-2021-02802-333</t>
  </si>
  <si>
    <t>SK-2022-01602-413</t>
  </si>
  <si>
    <t>SK-2021-02303-919</t>
  </si>
  <si>
    <t>SK-2023-02209-290</t>
  </si>
  <si>
    <t>Tanasie &amp; Carabas</t>
  </si>
  <si>
    <t>AR531</t>
  </si>
  <si>
    <t>SK-2022-02908-742</t>
  </si>
  <si>
    <t>Ing.Velic Peter</t>
  </si>
  <si>
    <t>SK-2024-01503-136</t>
  </si>
  <si>
    <t>Olari Razvan</t>
  </si>
  <si>
    <t>AR535</t>
  </si>
  <si>
    <t>SK-2020-02806-634</t>
  </si>
  <si>
    <t>Familia Purice</t>
  </si>
  <si>
    <t>BT3</t>
  </si>
  <si>
    <t>Buculei Neculai</t>
  </si>
  <si>
    <t>SV1502</t>
  </si>
  <si>
    <t>Schenkert &amp; Span</t>
  </si>
  <si>
    <t>AR470</t>
  </si>
  <si>
    <t>Popovici Si Tirnovan</t>
  </si>
  <si>
    <t>SV823</t>
  </si>
  <si>
    <t>Grigore Augustin</t>
  </si>
  <si>
    <t>CS614</t>
  </si>
  <si>
    <t>Voicu Vlad</t>
  </si>
  <si>
    <t>IS9027</t>
  </si>
  <si>
    <t>SK-2021-M-55-1190</t>
  </si>
  <si>
    <t>SK-2019-01602-24</t>
  </si>
  <si>
    <t>Fam. Tarau</t>
  </si>
  <si>
    <t>SJ2</t>
  </si>
  <si>
    <t>SK-2021-01608-103</t>
  </si>
  <si>
    <t>SK-2020-03503-236</t>
  </si>
  <si>
    <t>SK-2022-02902-516</t>
  </si>
  <si>
    <t>Petruse Marius Dorin</t>
  </si>
  <si>
    <t>SM444</t>
  </si>
  <si>
    <t>SK-2018-02902-248</t>
  </si>
  <si>
    <t>Zimka Pavol</t>
  </si>
  <si>
    <t>SK-2019-01610-623</t>
  </si>
  <si>
    <t>Iulius+iulia Cotut</t>
  </si>
  <si>
    <t>BH818</t>
  </si>
  <si>
    <t>Balan Rares Andrei</t>
  </si>
  <si>
    <t>PH124327</t>
  </si>
  <si>
    <t>PL-2018-030-5375</t>
  </si>
  <si>
    <t>Preisinger + Balta</t>
  </si>
  <si>
    <t>AR260</t>
  </si>
  <si>
    <t>SK-2023-01610-1035</t>
  </si>
  <si>
    <t>Cornea Ruben</t>
  </si>
  <si>
    <t>AR581</t>
  </si>
  <si>
    <t>Budisan Daniel &amp; Amos &amp; Elisei</t>
  </si>
  <si>
    <t>AR21</t>
  </si>
  <si>
    <t>Lovas Štefan ml.</t>
  </si>
  <si>
    <t>SK-2023-01610-1150</t>
  </si>
  <si>
    <t>Pop Vasile</t>
  </si>
  <si>
    <t>SM12</t>
  </si>
  <si>
    <t>SK-2023-01610-737</t>
  </si>
  <si>
    <t>Costiuc Nicolai &amp; Marius</t>
  </si>
  <si>
    <t>SV1829</t>
  </si>
  <si>
    <t>SK-2022-02902-546</t>
  </si>
  <si>
    <t>SK-2022-02908-1903</t>
  </si>
  <si>
    <t>Bathori Mircea</t>
  </si>
  <si>
    <t>BH1473</t>
  </si>
  <si>
    <t>SK-2022-01607-4</t>
  </si>
  <si>
    <t>Striblea Ovidiu</t>
  </si>
  <si>
    <t>TM273</t>
  </si>
  <si>
    <t>Súlovský Samuel+Timea + Anton</t>
  </si>
  <si>
    <t>SK-2022-01108-1115</t>
  </si>
  <si>
    <t>Pinczes + Bordianu</t>
  </si>
  <si>
    <t>AR39</t>
  </si>
  <si>
    <t>Milian &amp; Pamfil &amp; Gombos</t>
  </si>
  <si>
    <t>BH1365</t>
  </si>
  <si>
    <t>SK-2023-01602-167</t>
  </si>
  <si>
    <t>SK-2023-02908-140</t>
  </si>
  <si>
    <t>Fratii Aparaschivei</t>
  </si>
  <si>
    <t>SV46</t>
  </si>
  <si>
    <t>Ramneantu Oliviu</t>
  </si>
  <si>
    <t>TM358</t>
  </si>
  <si>
    <t>Cioara D &amp; T</t>
  </si>
  <si>
    <t>AR4</t>
  </si>
  <si>
    <t>SK-2023-01602-505</t>
  </si>
  <si>
    <t>SK-2023-M-55-3656</t>
  </si>
  <si>
    <t>Familia Pop</t>
  </si>
  <si>
    <t>CS1059</t>
  </si>
  <si>
    <t>Moldovan Ioan</t>
  </si>
  <si>
    <t>SM94</t>
  </si>
  <si>
    <t>Galos Catalin</t>
  </si>
  <si>
    <t>AR409</t>
  </si>
  <si>
    <t>SK-2022-01610-1251</t>
  </si>
  <si>
    <t>Fam. Mascas+ Peca+ Oros</t>
  </si>
  <si>
    <t>BH956</t>
  </si>
  <si>
    <t>Fildan V. &amp; Rutten R.</t>
  </si>
  <si>
    <t>BH1300</t>
  </si>
  <si>
    <t>SK-2022-01108-1055</t>
  </si>
  <si>
    <t>Ovšák Anton</t>
  </si>
  <si>
    <t>SK-2024-02903-1106</t>
  </si>
  <si>
    <t>Caliugar Ilie</t>
  </si>
  <si>
    <t>CJ713</t>
  </si>
  <si>
    <t>Familia Rimoti</t>
  </si>
  <si>
    <t>CS759</t>
  </si>
  <si>
    <t>Sabados &amp; Vasas</t>
  </si>
  <si>
    <t>SM533</t>
  </si>
  <si>
    <t>SK-2024-02903-1149</t>
  </si>
  <si>
    <t>CZ-2023-0200-85</t>
  </si>
  <si>
    <t>Prutean Si Tcaci</t>
  </si>
  <si>
    <t>SV464</t>
  </si>
  <si>
    <t>SK-2023-01607-1313</t>
  </si>
  <si>
    <t>SK-2023-02904-2023</t>
  </si>
  <si>
    <t>Ban Ciprian</t>
  </si>
  <si>
    <t>AR528</t>
  </si>
  <si>
    <t>Familia Damian</t>
  </si>
  <si>
    <t>BT9415</t>
  </si>
  <si>
    <t>SK-2022-02902-527</t>
  </si>
  <si>
    <t>Fratii Joldes</t>
  </si>
  <si>
    <t>BH1445</t>
  </si>
  <si>
    <t>Perijoc Marian</t>
  </si>
  <si>
    <t>SV517</t>
  </si>
  <si>
    <t>SK-2022-02908-1914</t>
  </si>
  <si>
    <t>Stirbu Stefan</t>
  </si>
  <si>
    <t>AR568</t>
  </si>
  <si>
    <t>SK-2021-01607-881</t>
  </si>
  <si>
    <t>SK-2023-01610-1120</t>
  </si>
  <si>
    <t>Duca Ioan</t>
  </si>
  <si>
    <t>AR533</t>
  </si>
  <si>
    <t>SK-2020-M-55-2111</t>
  </si>
  <si>
    <t>SK-2023-02902-61</t>
  </si>
  <si>
    <t>Racz Iosif</t>
  </si>
  <si>
    <t>BH513</t>
  </si>
  <si>
    <t>Veres Gergo</t>
  </si>
  <si>
    <t>BH1204</t>
  </si>
  <si>
    <t>Karas Ján</t>
  </si>
  <si>
    <t>SK-2020-03402-1703</t>
  </si>
  <si>
    <t>SK-2023-01607-1351</t>
  </si>
  <si>
    <t>Fam. Dragan</t>
  </si>
  <si>
    <t>SJ116</t>
  </si>
  <si>
    <t>Szekely Zsolt</t>
  </si>
  <si>
    <t>SM303</t>
  </si>
  <si>
    <t>Team. Terhes</t>
  </si>
  <si>
    <t>MM418</t>
  </si>
  <si>
    <t>Alexa Iacob</t>
  </si>
  <si>
    <t>BN248</t>
  </si>
  <si>
    <t>2661-116</t>
  </si>
  <si>
    <t>SK-2023-01602-530</t>
  </si>
  <si>
    <t>SK-2023-01602-369</t>
  </si>
  <si>
    <t>SK-2023-02503-528</t>
  </si>
  <si>
    <t>Sztanyik &amp; Fiul</t>
  </si>
  <si>
    <t>BH1423</t>
  </si>
  <si>
    <t>Bic D. + Ungur</t>
  </si>
  <si>
    <t>BH1001</t>
  </si>
  <si>
    <t>Polka Ján</t>
  </si>
  <si>
    <t>SK-2020-01607-973</t>
  </si>
  <si>
    <t>SK-2023-01602-549</t>
  </si>
  <si>
    <t>Tau Nicolae</t>
  </si>
  <si>
    <t>AR569</t>
  </si>
  <si>
    <t>Banut Constantin</t>
  </si>
  <si>
    <t>BC628</t>
  </si>
  <si>
    <t>Munteanu Virgil + Vasile</t>
  </si>
  <si>
    <t>CJ130</t>
  </si>
  <si>
    <t>Fercal Gabriel</t>
  </si>
  <si>
    <t>CS270</t>
  </si>
  <si>
    <t>SK-2022-01603-443</t>
  </si>
  <si>
    <t>Lucaciu + Cighi</t>
  </si>
  <si>
    <t>SJ207</t>
  </si>
  <si>
    <t>Fam. Chereji</t>
  </si>
  <si>
    <t>BH749</t>
  </si>
  <si>
    <t>Noemi&amp;Tibi</t>
  </si>
  <si>
    <t>SM340</t>
  </si>
  <si>
    <t>Ciungan Andrei</t>
  </si>
  <si>
    <t>CJ615</t>
  </si>
  <si>
    <t>Sandu Marin</t>
  </si>
  <si>
    <t>SV1728</t>
  </si>
  <si>
    <t>SK-2022-02904-631</t>
  </si>
  <si>
    <t>SK-2020-01610-1646</t>
  </si>
  <si>
    <t>Fam Betye Vlad Vasile</t>
  </si>
  <si>
    <t>SM502</t>
  </si>
  <si>
    <t>Timpa Daniel</t>
  </si>
  <si>
    <t>CS7</t>
  </si>
  <si>
    <t>SK-2023-01602-327</t>
  </si>
  <si>
    <t>SK-2023-03402-1024</t>
  </si>
  <si>
    <t>Brojban Emanuel</t>
  </si>
  <si>
    <t>CS443</t>
  </si>
  <si>
    <t>Tiligradeanu Daniel</t>
  </si>
  <si>
    <t>CS802</t>
  </si>
  <si>
    <t>GEO</t>
  </si>
  <si>
    <t>SM521</t>
  </si>
  <si>
    <t>Botezat Albert</t>
  </si>
  <si>
    <t>SV350</t>
  </si>
  <si>
    <t>Cucu Dorin Cătălin</t>
  </si>
  <si>
    <t>BT390</t>
  </si>
  <si>
    <t>Kiraly Janos</t>
  </si>
  <si>
    <t>SJ135</t>
  </si>
  <si>
    <t>Birta Alin</t>
  </si>
  <si>
    <t>BH1002</t>
  </si>
  <si>
    <t>Vintila Dorin Vasile</t>
  </si>
  <si>
    <t>TM188</t>
  </si>
  <si>
    <t>F A M. N A G Y</t>
  </si>
  <si>
    <t>SM569</t>
  </si>
  <si>
    <t>Slovak Pigeons Team</t>
  </si>
  <si>
    <t>BH1492</t>
  </si>
  <si>
    <t>SK-2023-01607-130</t>
  </si>
  <si>
    <t>Cristi Copil</t>
  </si>
  <si>
    <t>BH1294</t>
  </si>
  <si>
    <t>SK-2023-01602-491</t>
  </si>
  <si>
    <t>SK-2023-02908-2330</t>
  </si>
  <si>
    <t>SK-2023-M-55-3652</t>
  </si>
  <si>
    <t>Bordeianu Marius</t>
  </si>
  <si>
    <t>SV1726</t>
  </si>
  <si>
    <t>Florea Viorel</t>
  </si>
  <si>
    <t>SV1479</t>
  </si>
  <si>
    <t>Ardelean + Gavrilut</t>
  </si>
  <si>
    <t>BH1281</t>
  </si>
  <si>
    <t>Fabian+maghiar</t>
  </si>
  <si>
    <t>BH1463</t>
  </si>
  <si>
    <t>Boristeac Csongor</t>
  </si>
  <si>
    <t>SM192</t>
  </si>
  <si>
    <t>SK-2024-02605-601</t>
  </si>
  <si>
    <t>Ardelean Ionut + Nikolas</t>
  </si>
  <si>
    <t>SJ273</t>
  </si>
  <si>
    <t>SK-2023-01602-372</t>
  </si>
  <si>
    <t>SK-2021-01602-211</t>
  </si>
  <si>
    <t>Oros Bogdan</t>
  </si>
  <si>
    <t>BH845</t>
  </si>
  <si>
    <t>Prigoreanu Radu</t>
  </si>
  <si>
    <t>IS9187</t>
  </si>
  <si>
    <t>Vascan Alin</t>
  </si>
  <si>
    <t>SJ64</t>
  </si>
  <si>
    <t>Lihet Stelian - Petru</t>
  </si>
  <si>
    <t>AR503</t>
  </si>
  <si>
    <t>SK-2022-03501-121</t>
  </si>
  <si>
    <t>SK-2022-01607-1032</t>
  </si>
  <si>
    <t>Filip Septimiu</t>
  </si>
  <si>
    <t>BH1443</t>
  </si>
  <si>
    <t>Mosdoczi Szabi</t>
  </si>
  <si>
    <t>SJ296</t>
  </si>
  <si>
    <t>Fam. Lucaci</t>
  </si>
  <si>
    <t>BH546</t>
  </si>
  <si>
    <t>Fekete Lehel</t>
  </si>
  <si>
    <t>MM423</t>
  </si>
  <si>
    <t>SK-2021-01602-234</t>
  </si>
  <si>
    <t>SK-2022-01610-1028</t>
  </si>
  <si>
    <t>Molnar Petrisor</t>
  </si>
  <si>
    <t>CS1078</t>
  </si>
  <si>
    <t>SK-2021-01607-880</t>
  </si>
  <si>
    <t>Cacau Gheorghe</t>
  </si>
  <si>
    <t>SM96</t>
  </si>
  <si>
    <t>Dranca Ionut Si Fiii</t>
  </si>
  <si>
    <t>SV1656</t>
  </si>
  <si>
    <t>Pavan Ion</t>
  </si>
  <si>
    <t>CS712</t>
  </si>
  <si>
    <t>Bilba Daniel</t>
  </si>
  <si>
    <t>BT328</t>
  </si>
  <si>
    <t>Fezer Lorand</t>
  </si>
  <si>
    <t>SM21</t>
  </si>
  <si>
    <t>SK-2022-0999-3824</t>
  </si>
  <si>
    <t>Maraton Vest</t>
  </si>
  <si>
    <t>SJ288</t>
  </si>
  <si>
    <t>Familia Bogatian</t>
  </si>
  <si>
    <t>AB1070</t>
  </si>
  <si>
    <t>Raiu Viorel</t>
  </si>
  <si>
    <t>BT391</t>
  </si>
  <si>
    <t>Puscas Gavril</t>
  </si>
  <si>
    <t>CS694</t>
  </si>
  <si>
    <t>Blocau Daniel &amp; Buda Constantin</t>
  </si>
  <si>
    <t>BH1410</t>
  </si>
  <si>
    <t>Bront Florian</t>
  </si>
  <si>
    <t>AR249</t>
  </si>
  <si>
    <t>Gheran F &amp; Popovici N</t>
  </si>
  <si>
    <t>TM465</t>
  </si>
  <si>
    <t>Gavruta A + Podean I</t>
  </si>
  <si>
    <t>BH1381</t>
  </si>
  <si>
    <t>SK-2020-01602-58</t>
  </si>
  <si>
    <t>SK-2023-02903-2294</t>
  </si>
  <si>
    <t>Strugari Florin Narcis</t>
  </si>
  <si>
    <t>SV792</t>
  </si>
  <si>
    <t>Alexandrescu C-tin</t>
  </si>
  <si>
    <t>CS312</t>
  </si>
  <si>
    <t>Stanciu Nicolae</t>
  </si>
  <si>
    <t>TM559</t>
  </si>
  <si>
    <t>SK-2022-0802-507</t>
  </si>
  <si>
    <t>Ionele Catalin</t>
  </si>
  <si>
    <t>TM203</t>
  </si>
  <si>
    <t>SK-2022-0805-315</t>
  </si>
  <si>
    <t>Ariton Mihai</t>
  </si>
  <si>
    <t>IS9490</t>
  </si>
  <si>
    <t>Crescătoria Deea</t>
  </si>
  <si>
    <t>BT9531</t>
  </si>
  <si>
    <t>SK-2022-02710-74</t>
  </si>
  <si>
    <t>Sfirschi Marius</t>
  </si>
  <si>
    <t>SV876</t>
  </si>
  <si>
    <t>Neagoe Viorel</t>
  </si>
  <si>
    <t>CS843</t>
  </si>
  <si>
    <t>Piegro Pigeons Loft</t>
  </si>
  <si>
    <t>CS1055</t>
  </si>
  <si>
    <t>SK-2023-01607-648</t>
  </si>
  <si>
    <t>Marius Banc</t>
  </si>
  <si>
    <t>CJ221</t>
  </si>
  <si>
    <t>Ghiura Lucian</t>
  </si>
  <si>
    <t>AR534</t>
  </si>
  <si>
    <t>Kroták Ján</t>
  </si>
  <si>
    <t>SK-2022-0805-1152</t>
  </si>
  <si>
    <t>Nemeti Nandor</t>
  </si>
  <si>
    <t>BH1113</t>
  </si>
  <si>
    <t>Bodog Dan &amp; Franco &amp; Luca</t>
  </si>
  <si>
    <t>BH1527</t>
  </si>
  <si>
    <t>Team Calin &amp; Andrei &amp; Ionel</t>
  </si>
  <si>
    <t>BH1213</t>
  </si>
  <si>
    <t>SK-2022-0805-306</t>
  </si>
  <si>
    <t>SK-2023-01610-1437</t>
  </si>
  <si>
    <t>Meda Valentin</t>
  </si>
  <si>
    <t>CS645</t>
  </si>
  <si>
    <t>Cioter + Mierut</t>
  </si>
  <si>
    <t>BH1110</t>
  </si>
  <si>
    <t>SK-2023-0802-1059</t>
  </si>
  <si>
    <t>Stana Razvan</t>
  </si>
  <si>
    <t>AR418</t>
  </si>
  <si>
    <t>Sabau Cristian</t>
  </si>
  <si>
    <t>BH1254</t>
  </si>
  <si>
    <t>Dolha &amp; Fehervari</t>
  </si>
  <si>
    <t>TM578</t>
  </si>
  <si>
    <t>Ghilezan Gabriel</t>
  </si>
  <si>
    <t>TM231</t>
  </si>
  <si>
    <t>Tocaciu Alexandru</t>
  </si>
  <si>
    <t>SM561</t>
  </si>
  <si>
    <t>Monenciu Florin</t>
  </si>
  <si>
    <t>BH1182</t>
  </si>
  <si>
    <t>SK-2023-0805-264</t>
  </si>
  <si>
    <t>SK-2022-03503-741</t>
  </si>
  <si>
    <t>SK-2023-02302-980</t>
  </si>
  <si>
    <t>Kirmaier Ervin</t>
  </si>
  <si>
    <t>MM492</t>
  </si>
  <si>
    <t>SK-2023-02801-305</t>
  </si>
  <si>
    <t>Cuibus Ioan</t>
  </si>
  <si>
    <t>CS288</t>
  </si>
  <si>
    <t>Balau + Pana</t>
  </si>
  <si>
    <t>NT606</t>
  </si>
  <si>
    <t>Pocola + Ficut</t>
  </si>
  <si>
    <t>SJ234</t>
  </si>
  <si>
    <t>Crisan &amp; Pantea</t>
  </si>
  <si>
    <t>AR588</t>
  </si>
  <si>
    <t>SK-2022-01602-467</t>
  </si>
  <si>
    <t>Ozarchievici Ionel</t>
  </si>
  <si>
    <t>SV1273</t>
  </si>
  <si>
    <t>SK-2021-02303-60</t>
  </si>
  <si>
    <t>Gemery Miroslav</t>
  </si>
  <si>
    <t>SK-2024-03501-526</t>
  </si>
  <si>
    <t>Cristurean Liviu</t>
  </si>
  <si>
    <t>CJ470</t>
  </si>
  <si>
    <t>SK-2022-0806-417</t>
  </si>
  <si>
    <t>Terean Mihai</t>
  </si>
  <si>
    <t>BH661</t>
  </si>
  <si>
    <t>Popa Claudiu</t>
  </si>
  <si>
    <t>AR413</t>
  </si>
  <si>
    <t>SK-2024-0805-332</t>
  </si>
  <si>
    <t>SK-2022-03501-88</t>
  </si>
  <si>
    <t>Manciu Samuel</t>
  </si>
  <si>
    <t>CS151</t>
  </si>
  <si>
    <t>Balajti Alexandru</t>
  </si>
  <si>
    <t>BH1460</t>
  </si>
  <si>
    <t>Fam. Marosan</t>
  </si>
  <si>
    <t>SJ157</t>
  </si>
  <si>
    <t>Lunca Mihai Bogdan</t>
  </si>
  <si>
    <t>CS138</t>
  </si>
  <si>
    <t>Turiceac Petru</t>
  </si>
  <si>
    <t>BT200</t>
  </si>
  <si>
    <t>Kotrady Juraj</t>
  </si>
  <si>
    <t>SK-2023-0805-1455</t>
  </si>
  <si>
    <t>Burca Ionut</t>
  </si>
  <si>
    <t>AR552</t>
  </si>
  <si>
    <t>Blaj Marius</t>
  </si>
  <si>
    <t>CS864</t>
  </si>
  <si>
    <t>Team Sorin+Florin</t>
  </si>
  <si>
    <t>BH1454</t>
  </si>
  <si>
    <t>Morar Ioan</t>
  </si>
  <si>
    <t>AR537</t>
  </si>
  <si>
    <t>SK-2019-02310-410</t>
  </si>
  <si>
    <t>Vasile Cristinel</t>
  </si>
  <si>
    <t>AR32</t>
  </si>
  <si>
    <t>Sandor &amp; Biraescu</t>
  </si>
  <si>
    <t>CS998</t>
  </si>
  <si>
    <t>Balas Adrian</t>
  </si>
  <si>
    <t>AR281</t>
  </si>
  <si>
    <t>SK-2024-03501-221</t>
  </si>
  <si>
    <t>Suceveanu Lucian</t>
  </si>
  <si>
    <t>SM70</t>
  </si>
  <si>
    <t>Demeter Norbert</t>
  </si>
  <si>
    <t>SM160</t>
  </si>
  <si>
    <t>Kocsis Robert</t>
  </si>
  <si>
    <t>SJ104</t>
  </si>
  <si>
    <t>V</t>
  </si>
  <si>
    <t>GB-2023-V-50370</t>
  </si>
  <si>
    <t>Vizitiu Alin</t>
  </si>
  <si>
    <t>SV1685</t>
  </si>
  <si>
    <t>Bugarin Dionisie</t>
  </si>
  <si>
    <t>CS103</t>
  </si>
  <si>
    <t>Familia Vasile</t>
  </si>
  <si>
    <t>AR479</t>
  </si>
  <si>
    <t>P &amp; G Marathon Evolution</t>
  </si>
  <si>
    <t>SM350</t>
  </si>
  <si>
    <t>Stirbu Petru &amp; Stefan</t>
  </si>
  <si>
    <t>AR499</t>
  </si>
  <si>
    <t>SK-2021-0803-587</t>
  </si>
  <si>
    <t>Sandor Attila</t>
  </si>
  <si>
    <t>SM27</t>
  </si>
  <si>
    <t>Andreici Mladen</t>
  </si>
  <si>
    <t>CS71</t>
  </si>
  <si>
    <t>Petric Vlad</t>
  </si>
  <si>
    <t>SM218</t>
  </si>
  <si>
    <t>Badea Dorel</t>
  </si>
  <si>
    <t>CS2</t>
  </si>
  <si>
    <t>Fratii Ilea</t>
  </si>
  <si>
    <t>BH828</t>
  </si>
  <si>
    <t>Dan Vasile</t>
  </si>
  <si>
    <t>CJ227</t>
  </si>
  <si>
    <t>Zsurkan + Molnar</t>
  </si>
  <si>
    <t>BH1012</t>
  </si>
  <si>
    <t>Nagy Rudolf</t>
  </si>
  <si>
    <t>SM408</t>
  </si>
  <si>
    <t>Marta &amp; Chang</t>
  </si>
  <si>
    <t>AR580</t>
  </si>
  <si>
    <t>Donca Gheorghe</t>
  </si>
  <si>
    <t>SM9</t>
  </si>
  <si>
    <t>Bucur Dorin</t>
  </si>
  <si>
    <t>MS989</t>
  </si>
  <si>
    <t>Halasz + Kovacs</t>
  </si>
  <si>
    <t>BH1280</t>
  </si>
  <si>
    <t>Dolici &amp; Fiii</t>
  </si>
  <si>
    <t>CS938</t>
  </si>
  <si>
    <t>Todoran Valentin</t>
  </si>
  <si>
    <t>TM535</t>
  </si>
  <si>
    <t>SK-2024-03501-236</t>
  </si>
  <si>
    <t>Stirbu Samuel</t>
  </si>
  <si>
    <t>AR543</t>
  </si>
  <si>
    <t>Badalau Victor</t>
  </si>
  <si>
    <t>CS615</t>
  </si>
  <si>
    <t>Enache Catalin</t>
  </si>
  <si>
    <t>CL161</t>
  </si>
  <si>
    <t>Borbely Alexandru Cristian</t>
  </si>
  <si>
    <t>SM479</t>
  </si>
  <si>
    <t>SK-2022-02306-1072</t>
  </si>
  <si>
    <t>SK-2023-01803-375</t>
  </si>
  <si>
    <t>Cristi Todor</t>
  </si>
  <si>
    <t>BH1481</t>
  </si>
  <si>
    <t>SK-2020-02302-30</t>
  </si>
  <si>
    <t>Fam. Heredea</t>
  </si>
  <si>
    <t>BH1116</t>
  </si>
  <si>
    <t>SK-2023-02307-408</t>
  </si>
  <si>
    <t>SK-2022-0805-317</t>
  </si>
  <si>
    <t>SK-2018-03501-1020</t>
  </si>
  <si>
    <t>Cozma Cristi</t>
  </si>
  <si>
    <t>MM127</t>
  </si>
  <si>
    <t>SK-2019-02309-542</t>
  </si>
  <si>
    <t>Ionut Deac + Morgovan G</t>
  </si>
  <si>
    <t>BH1404</t>
  </si>
  <si>
    <t>SK-2022-01108-1056</t>
  </si>
  <si>
    <t>Fam. Sufana</t>
  </si>
  <si>
    <t>BH1081</t>
  </si>
  <si>
    <t>SK-2020-01005-339</t>
  </si>
  <si>
    <t>Neagoe Daniel Andrei</t>
  </si>
  <si>
    <t>BH1457</t>
  </si>
  <si>
    <t>SK-2022-02710-72</t>
  </si>
  <si>
    <t>SK-2020-01005-333</t>
  </si>
  <si>
    <t>SK-2022-0802-524</t>
  </si>
  <si>
    <t>Modi + Carbunar</t>
  </si>
  <si>
    <t>BH1455</t>
  </si>
  <si>
    <t>Antohe Florin</t>
  </si>
  <si>
    <t>NT357</t>
  </si>
  <si>
    <t>SK-2019-02904-80</t>
  </si>
  <si>
    <t>SK-2021-0999-6718</t>
  </si>
  <si>
    <t>SK-2022-0803-128</t>
  </si>
  <si>
    <t>Dragomir Decebal</t>
  </si>
  <si>
    <t>CS49</t>
  </si>
  <si>
    <t>SK-2022-0802-522</t>
  </si>
  <si>
    <t>Abalasei Cristian</t>
  </si>
  <si>
    <t>BT9521</t>
  </si>
  <si>
    <t>SK-2024-02605-608</t>
  </si>
  <si>
    <t>Costin Ioan</t>
  </si>
  <si>
    <t>MM121</t>
  </si>
  <si>
    <t>Milanovici Dragan</t>
  </si>
  <si>
    <t>CS327</t>
  </si>
  <si>
    <t>Hulea Dorin</t>
  </si>
  <si>
    <t>AB1146</t>
  </si>
  <si>
    <t>Piontek Ján</t>
  </si>
  <si>
    <t>SK-2022-01610-1724</t>
  </si>
  <si>
    <t>Nyiri + Oprea</t>
  </si>
  <si>
    <t>BH748</t>
  </si>
  <si>
    <t>David Matei</t>
  </si>
  <si>
    <t>MM265</t>
  </si>
  <si>
    <t>Craciun Ionel</t>
  </si>
  <si>
    <t>CS521</t>
  </si>
  <si>
    <t>Seculici Vasile Ion</t>
  </si>
  <si>
    <t>AR480</t>
  </si>
  <si>
    <t>Purusniuc Ioan</t>
  </si>
  <si>
    <t>IS9186</t>
  </si>
  <si>
    <t>Kiraly Imre</t>
  </si>
  <si>
    <t>BH1518</t>
  </si>
  <si>
    <t>SK-2024-03501-190</t>
  </si>
  <si>
    <t>Zelený Miroslav</t>
  </si>
  <si>
    <t>SK-2021-0802-205</t>
  </si>
  <si>
    <t>Rulea Ionut</t>
  </si>
  <si>
    <t>BH937</t>
  </si>
  <si>
    <t>SK-2023-0803-473</t>
  </si>
  <si>
    <t>Szemak Tamas</t>
  </si>
  <si>
    <t>SM342</t>
  </si>
  <si>
    <t>Costi Pop Pigeons Loft</t>
  </si>
  <si>
    <t>SJ310</t>
  </si>
  <si>
    <t>SK-2018-02302-1758</t>
  </si>
  <si>
    <t>Team. T T T</t>
  </si>
  <si>
    <t>MM514</t>
  </si>
  <si>
    <t>SK-2022-0804-55</t>
  </si>
  <si>
    <t>Valentin + Beniamin</t>
  </si>
  <si>
    <t>SM551</t>
  </si>
  <si>
    <t>Csordas Ladislau</t>
  </si>
  <si>
    <t>BH1189</t>
  </si>
  <si>
    <t>SK-2023-02307-404</t>
  </si>
  <si>
    <t>SK-2023-02908-1664</t>
  </si>
  <si>
    <t>SK-2021-02303-49</t>
  </si>
  <si>
    <t>SK-2022-01108-1135</t>
  </si>
  <si>
    <t>SK-2019-0802-243</t>
  </si>
  <si>
    <t>SK-2021-02301-860</t>
  </si>
  <si>
    <t>Rosu Alin</t>
  </si>
  <si>
    <t>AR414</t>
  </si>
  <si>
    <t>SK-2023-01602-340</t>
  </si>
  <si>
    <t>SK-2024-03501-267</t>
  </si>
  <si>
    <t>SK-2023-0803-382</t>
  </si>
  <si>
    <t>SK-2022-0802-510</t>
  </si>
  <si>
    <t>PT-2024--4116249</t>
  </si>
  <si>
    <t>SK-2022-0802-352</t>
  </si>
  <si>
    <t>SK-2024-02605-620</t>
  </si>
  <si>
    <t>Bojici Mladen</t>
  </si>
  <si>
    <t>CS787</t>
  </si>
  <si>
    <t>SK-2020-02902-312</t>
  </si>
  <si>
    <t>Turcanu Gabi</t>
  </si>
  <si>
    <t>SV1484</t>
  </si>
  <si>
    <t>SK-2023-02908-200</t>
  </si>
  <si>
    <t>SK-2020-01108-620</t>
  </si>
  <si>
    <t>SK-2023-0802-1032</t>
  </si>
  <si>
    <t>SK-2023-01108-223</t>
  </si>
  <si>
    <t>Gurita Florin</t>
  </si>
  <si>
    <t>BT9443</t>
  </si>
  <si>
    <t>SK-2020-02310-567</t>
  </si>
  <si>
    <t>Fratii Hitu</t>
  </si>
  <si>
    <t>SV385</t>
  </si>
  <si>
    <t>SK-2023-0805-280</t>
  </si>
  <si>
    <t>SK-2022-02307-3</t>
  </si>
  <si>
    <t>SK-2021-02302-389</t>
  </si>
  <si>
    <t>SK-2023-0802-1004</t>
  </si>
  <si>
    <t>SK-2022-0805-414</t>
  </si>
  <si>
    <t>SK-2022-02302-79</t>
  </si>
  <si>
    <t>SK-2023-0805-269</t>
  </si>
  <si>
    <t>SK-2021-02903-1171</t>
  </si>
  <si>
    <t>Paul Ioan</t>
  </si>
  <si>
    <t>SM44</t>
  </si>
  <si>
    <t>SK-2022-0999-3866</t>
  </si>
  <si>
    <t>SK-2020-01108-560</t>
  </si>
  <si>
    <t>Fam. Palfi + Fam. Pali</t>
  </si>
  <si>
    <t>BH1220</t>
  </si>
  <si>
    <t>SK-2020-02301-495</t>
  </si>
  <si>
    <t>Karafa Peter+Rudolf</t>
  </si>
  <si>
    <t>PL-2023-0196-7484</t>
  </si>
  <si>
    <t>SK-2023-02908-127</t>
  </si>
  <si>
    <t>SK-2023-0802-417</t>
  </si>
  <si>
    <t>SK-2022-02310-311</t>
  </si>
  <si>
    <t>SK-2024-0805-307</t>
  </si>
  <si>
    <t>Dabu Ioan</t>
  </si>
  <si>
    <t>AR14</t>
  </si>
  <si>
    <t>SK-2022-0802-505</t>
  </si>
  <si>
    <t>Fam. Paval</t>
  </si>
  <si>
    <t>IS9267</t>
  </si>
  <si>
    <t>SK-2020-02302-166</t>
  </si>
  <si>
    <t>SK-2023-0803-880</t>
  </si>
  <si>
    <t>SK-2020-02311-192</t>
  </si>
  <si>
    <t>AUSTRIA-2023-204-496</t>
  </si>
  <si>
    <t>Zarie Mircea Aurel</t>
  </si>
  <si>
    <t>TM24</t>
  </si>
  <si>
    <t>SK-2022-03501-312</t>
  </si>
  <si>
    <t>Miloš Boron</t>
  </si>
  <si>
    <t>SK-2019-02302-805</t>
  </si>
  <si>
    <t>Ionel Dan Razvan</t>
  </si>
  <si>
    <t>BT9358</t>
  </si>
  <si>
    <t>SK-2023-0805-190</t>
  </si>
  <si>
    <t>Raiko Attila</t>
  </si>
  <si>
    <t>MM169</t>
  </si>
  <si>
    <t>SK-2023-02310-121</t>
  </si>
  <si>
    <t>SK-2022-0806-402</t>
  </si>
  <si>
    <t>SK-2023-02801-632</t>
  </si>
  <si>
    <t>SK-2022-02307-226</t>
  </si>
  <si>
    <t>SK-2022-0802-234</t>
  </si>
  <si>
    <t>Nastase Codrut</t>
  </si>
  <si>
    <t>AR422</t>
  </si>
  <si>
    <t>Familia Ilie</t>
  </si>
  <si>
    <t>SV803</t>
  </si>
  <si>
    <t>SK-2023-0803-454</t>
  </si>
  <si>
    <t>SK-2020-02302-682</t>
  </si>
  <si>
    <t>SK-2020-01108-547</t>
  </si>
  <si>
    <t>Hostiuc Gheorghe</t>
  </si>
  <si>
    <t>SV1820</t>
  </si>
  <si>
    <t>SK-2024-0805-593</t>
  </si>
  <si>
    <t>SK-2024-02302-339</t>
  </si>
  <si>
    <t>Caba Vasile</t>
  </si>
  <si>
    <t>BT123</t>
  </si>
  <si>
    <t>SK-2022-0802-523</t>
  </si>
  <si>
    <t>SK-2023-03501-462</t>
  </si>
  <si>
    <t>SK-2021-01803-606</t>
  </si>
  <si>
    <t>SK-2022-01607-1136</t>
  </si>
  <si>
    <t>Marian Ionut</t>
  </si>
  <si>
    <t>BH1408</t>
  </si>
  <si>
    <t>SK-2022-03501-9</t>
  </si>
  <si>
    <t>SK-2022-02904-1796</t>
  </si>
  <si>
    <t>Balint Eduard</t>
  </si>
  <si>
    <t>SK-2021-02305-779</t>
  </si>
  <si>
    <t>SK-2021-02902-403</t>
  </si>
  <si>
    <t>SK-2023-03501-487</t>
  </si>
  <si>
    <t>SK-2020-01608-406</t>
  </si>
  <si>
    <t>Pau C. &amp; Oprisoni S.</t>
  </si>
  <si>
    <t>TM486</t>
  </si>
  <si>
    <t>Avarvarei Vasile</t>
  </si>
  <si>
    <t>BT103</t>
  </si>
  <si>
    <t>SK-2023-03501-911</t>
  </si>
  <si>
    <t>Marusca Traian</t>
  </si>
  <si>
    <t>AR141</t>
  </si>
  <si>
    <t>SK-2021-0999-8756</t>
  </si>
  <si>
    <t>SK-2022-0805-124</t>
  </si>
  <si>
    <t>SK-2023-0805-1407</t>
  </si>
  <si>
    <t>SK-2019-02302-295</t>
  </si>
  <si>
    <t>Vintila Nicolae + Abel Smarandescu</t>
  </si>
  <si>
    <t>AB1482</t>
  </si>
  <si>
    <t>Grozescu &amp; Dorin</t>
  </si>
  <si>
    <t>AR562</t>
  </si>
  <si>
    <t>SK-2022-02903-19</t>
  </si>
  <si>
    <t>Oarga Sergiu</t>
  </si>
  <si>
    <t>AB282</t>
  </si>
  <si>
    <t>SK-2024-0999-710</t>
  </si>
  <si>
    <t>SK-2022-0999-3839</t>
  </si>
  <si>
    <t>Fratii Ciorman</t>
  </si>
  <si>
    <t>CS868</t>
  </si>
  <si>
    <t>Oprea &amp; Maritescu</t>
  </si>
  <si>
    <t>CS1041</t>
  </si>
  <si>
    <t>Canciuc Ovidiu</t>
  </si>
  <si>
    <t>BT302</t>
  </si>
  <si>
    <t>SK-2020-02710-737</t>
  </si>
  <si>
    <t>SK-2024-02605-606</t>
  </si>
  <si>
    <t>Faur Doru Gabriel</t>
  </si>
  <si>
    <t>AR179</t>
  </si>
  <si>
    <t>Bugnar Dacian</t>
  </si>
  <si>
    <t>AB1204</t>
  </si>
  <si>
    <t>SK-2021-02303-24</t>
  </si>
  <si>
    <t>SK-2024-03501-518</t>
  </si>
  <si>
    <t>SK-2021-01610-1201</t>
  </si>
  <si>
    <t>SK-2017-1602-293</t>
  </si>
  <si>
    <t>Tar Szilard</t>
  </si>
  <si>
    <t>SM581</t>
  </si>
  <si>
    <t>Tunea &amp; Preotescu</t>
  </si>
  <si>
    <t>CS924</t>
  </si>
  <si>
    <t>SK-2022-01608-625</t>
  </si>
  <si>
    <t>Fratilescu Cosmin</t>
  </si>
  <si>
    <t>MH5</t>
  </si>
  <si>
    <t>SK-2022-0806-442</t>
  </si>
  <si>
    <t>SK-2023-01601-810</t>
  </si>
  <si>
    <t>Bytčanek Ondrej</t>
  </si>
  <si>
    <t>SK-2022-01610-501</t>
  </si>
  <si>
    <t>Vandici Marcel</t>
  </si>
  <si>
    <t>BH692</t>
  </si>
  <si>
    <t>SK-2021-02908-2174</t>
  </si>
  <si>
    <t>SK-2022-02302-369</t>
  </si>
  <si>
    <t>Palievici Adrian</t>
  </si>
  <si>
    <t>SV1688</t>
  </si>
  <si>
    <t>Fatusan Ilie</t>
  </si>
  <si>
    <t>CJ190</t>
  </si>
  <si>
    <t>SK-2020-01803-1096</t>
  </si>
  <si>
    <t>SK-2023-01610-1033</t>
  </si>
  <si>
    <t>CH-2022--21279</t>
  </si>
  <si>
    <t>Geo</t>
  </si>
  <si>
    <t>SM616</t>
  </si>
  <si>
    <t>SK-2022-0805-1098</t>
  </si>
  <si>
    <t>Oniceanu &amp; Darabaneanu</t>
  </si>
  <si>
    <t>CS421</t>
  </si>
  <si>
    <t>Szakacs Andras Zoltan</t>
  </si>
  <si>
    <t>BH1290</t>
  </si>
  <si>
    <t>SK-2024-0803-533</t>
  </si>
  <si>
    <t>SK-2023-01602-371</t>
  </si>
  <si>
    <t>SK-2023-01610-1523</t>
  </si>
  <si>
    <t>SK-2021-0777-1702</t>
  </si>
  <si>
    <t>SK-2022-01602-66</t>
  </si>
  <si>
    <t>SK-2022-0801-740</t>
  </si>
  <si>
    <t>Murgu Ionel</t>
  </si>
  <si>
    <t>CS170</t>
  </si>
  <si>
    <t>Mocan Lucian</t>
  </si>
  <si>
    <t>CJ141</t>
  </si>
  <si>
    <t>SK-2019-01607-338</t>
  </si>
  <si>
    <t>SK-2022-02902-529</t>
  </si>
  <si>
    <t>SK-2020-02309-450</t>
  </si>
  <si>
    <t>Milos Paul</t>
  </si>
  <si>
    <t>CS516</t>
  </si>
  <si>
    <t>SK-2023-01004-1828</t>
  </si>
  <si>
    <t>SK-2021-03402-267</t>
  </si>
  <si>
    <t>SK-2019-02908-959</t>
  </si>
  <si>
    <t>Cotirla Sorin</t>
  </si>
  <si>
    <t>CJ181</t>
  </si>
  <si>
    <t>SK-2019-02305-1162</t>
  </si>
  <si>
    <t>Dogarete &amp; Cioara</t>
  </si>
  <si>
    <t>AR530</t>
  </si>
  <si>
    <t>SK-2023-02904-742</t>
  </si>
  <si>
    <t>SK-2021-02806-721</t>
  </si>
  <si>
    <t>Galea Mihai</t>
  </si>
  <si>
    <t>SB46</t>
  </si>
  <si>
    <t>SK-2023-01607-117</t>
  </si>
  <si>
    <t>Sfichi Nelu</t>
  </si>
  <si>
    <t>SV1399</t>
  </si>
  <si>
    <t>Stoica Gelu</t>
  </si>
  <si>
    <t>CS142</t>
  </si>
  <si>
    <t>SK-2020-02902-311</t>
  </si>
  <si>
    <t>SK-2023-0802-1022</t>
  </si>
  <si>
    <t>SK-2023-02701-1254</t>
  </si>
  <si>
    <t>SK-2023-01503-954</t>
  </si>
  <si>
    <t>SK-2021-02303-747</t>
  </si>
  <si>
    <t>SK-2024-03501-580</t>
  </si>
  <si>
    <t>SK-2020-02302-11</t>
  </si>
  <si>
    <t>Nichitean Costel si Mitica</t>
  </si>
  <si>
    <t>SV1311</t>
  </si>
  <si>
    <t>Fam. Balintoni</t>
  </si>
  <si>
    <t>TM482</t>
  </si>
  <si>
    <t>SK-2024-02904-1055</t>
  </si>
  <si>
    <t>Nitui Calin Andrei</t>
  </si>
  <si>
    <t>AR483</t>
  </si>
  <si>
    <t>Circhea Vasile</t>
  </si>
  <si>
    <t>CS849</t>
  </si>
  <si>
    <t>SK-2023-0805-41</t>
  </si>
  <si>
    <t>Familia Crisan</t>
  </si>
  <si>
    <t>BH1399</t>
  </si>
  <si>
    <t>SK-2022-M-55-352</t>
  </si>
  <si>
    <t>SK-2023-0802-1010</t>
  </si>
  <si>
    <t>PL-2023-0178-381</t>
  </si>
  <si>
    <t>Vancea Marcel</t>
  </si>
  <si>
    <t>AB316</t>
  </si>
  <si>
    <t>SK-2017-1610-791</t>
  </si>
  <si>
    <t>SK-2023-01602-535</t>
  </si>
  <si>
    <t>P</t>
  </si>
  <si>
    <t>Stetco Ioan</t>
  </si>
  <si>
    <t>AR467</t>
  </si>
  <si>
    <t>SK-2023-0805-1441</t>
  </si>
  <si>
    <t>SK-2023-0805-212</t>
  </si>
  <si>
    <t>Popa Florin</t>
  </si>
  <si>
    <t>BH1493</t>
  </si>
  <si>
    <t>SK-2022-0802-211</t>
  </si>
  <si>
    <t>PL-2023-023-1145</t>
  </si>
  <si>
    <t>SK-2024-0802-10</t>
  </si>
  <si>
    <t>Szakacs Csaba</t>
  </si>
  <si>
    <t>BH958</t>
  </si>
  <si>
    <t>SK-2022-0802-552</t>
  </si>
  <si>
    <t>SK-2019-02302-207</t>
  </si>
  <si>
    <t>SK-2024-02605-626</t>
  </si>
  <si>
    <t>SK-2023-02209-289</t>
  </si>
  <si>
    <t>SK-2024-02605-605</t>
  </si>
  <si>
    <t>Sebesi Attila</t>
  </si>
  <si>
    <t>BH1007</t>
  </si>
  <si>
    <t>SK-2020-02904-24</t>
  </si>
  <si>
    <t>SK-2022-01503-726</t>
  </si>
  <si>
    <t>Hanc Bogdan</t>
  </si>
  <si>
    <t>AR415</t>
  </si>
  <si>
    <t>SK-2021-02904-550</t>
  </si>
  <si>
    <t>Horodinca Danut</t>
  </si>
  <si>
    <t>BT9372</t>
  </si>
  <si>
    <t>Popovici + Valentin</t>
  </si>
  <si>
    <t>MM346</t>
  </si>
  <si>
    <t>Jucsor Lucas Raul</t>
  </si>
  <si>
    <t>TM331</t>
  </si>
  <si>
    <t>Fildan+Zlibut+Rutten</t>
  </si>
  <si>
    <t>BH1479</t>
  </si>
  <si>
    <t>Sabau Doru</t>
  </si>
  <si>
    <t>BH685</t>
  </si>
  <si>
    <t>SK-2021-0801-206</t>
  </si>
  <si>
    <t>Stirbu Daniel</t>
  </si>
  <si>
    <t>AR214</t>
  </si>
  <si>
    <t>PL-2022-051-13918</t>
  </si>
  <si>
    <t>SK-2019-02904-512</t>
  </si>
  <si>
    <t>SK-2022-0805-324</t>
  </si>
  <si>
    <t>Gherasim Laurentiu</t>
  </si>
  <si>
    <t>SV658</t>
  </si>
  <si>
    <t>Jucsor Zeno</t>
  </si>
  <si>
    <t>TM299</t>
  </si>
  <si>
    <t>SK-2024-03501-553</t>
  </si>
  <si>
    <t>Blahovský Milan +Dávid</t>
  </si>
  <si>
    <t>SK-2022-0802-166</t>
  </si>
  <si>
    <t>SK-2022-01605-668</t>
  </si>
  <si>
    <t>SK-2024-02605-625</t>
  </si>
  <si>
    <t>SK-2023-01602-585</t>
  </si>
  <si>
    <t>SK-2019-02802-373</t>
  </si>
  <si>
    <t>Bursuc + Hlepco</t>
  </si>
  <si>
    <t>SV1812</t>
  </si>
  <si>
    <t>SK-2021-01610-1005</t>
  </si>
  <si>
    <t>Mihalache Andrei</t>
  </si>
  <si>
    <t>IS9362</t>
  </si>
  <si>
    <t>Ticu Paul- Vasile</t>
  </si>
  <si>
    <t>IS9259</t>
  </si>
  <si>
    <t>SK-2022-02710-46</t>
  </si>
  <si>
    <t>Corduneanu Mihai</t>
  </si>
  <si>
    <t>TM425</t>
  </si>
  <si>
    <t>Filip Stefan</t>
  </si>
  <si>
    <t>SB199</t>
  </si>
  <si>
    <t>SK-2022-0802-519</t>
  </si>
  <si>
    <t>Mathias</t>
  </si>
  <si>
    <t>MM201</t>
  </si>
  <si>
    <t>Monescu Calin + Gabriel</t>
  </si>
  <si>
    <t>AB1278</t>
  </si>
  <si>
    <t>SK-2022-0806-437</t>
  </si>
  <si>
    <t>Ciorba - Graef</t>
  </si>
  <si>
    <t>BN2</t>
  </si>
  <si>
    <t>Morcan Mircea</t>
  </si>
  <si>
    <t>AB26</t>
  </si>
  <si>
    <t>SK-2024-02902-567</t>
  </si>
  <si>
    <t>Maki Levente</t>
  </si>
  <si>
    <t>MS104</t>
  </si>
  <si>
    <t>SK-2023-01610-775</t>
  </si>
  <si>
    <t>Gherasim Marius Si Dobanda Marius</t>
  </si>
  <si>
    <t>IS9488</t>
  </si>
  <si>
    <t>SK-2022-01108-1063</t>
  </si>
  <si>
    <t>Familia Radacina</t>
  </si>
  <si>
    <t>BT256</t>
  </si>
  <si>
    <t>Ciobanu Dan</t>
  </si>
  <si>
    <t>BT24</t>
  </si>
  <si>
    <t>Prata Daniel</t>
  </si>
  <si>
    <t>AB761</t>
  </si>
  <si>
    <t>SK-2021-02302-1227</t>
  </si>
  <si>
    <t>Stingaciu Florin</t>
  </si>
  <si>
    <t>IS9301</t>
  </si>
  <si>
    <t>SK-2023-02904-1247</t>
  </si>
  <si>
    <t>Panduru + Romcea</t>
  </si>
  <si>
    <t>AB1254</t>
  </si>
  <si>
    <t>Jumara + Catana</t>
  </si>
  <si>
    <t>DJ957</t>
  </si>
  <si>
    <t>SK-2022-0804-710</t>
  </si>
  <si>
    <t>SK-2024-02801-393</t>
  </si>
  <si>
    <t>Familia Copriva &amp; Gruia</t>
  </si>
  <si>
    <t>CS1049</t>
  </si>
  <si>
    <t>Dobinda Coriolan</t>
  </si>
  <si>
    <t>TM564</t>
  </si>
  <si>
    <t>Familia Duma</t>
  </si>
  <si>
    <t>BH1181</t>
  </si>
  <si>
    <t>Dejica Romi</t>
  </si>
  <si>
    <t>TM347</t>
  </si>
  <si>
    <t>Team Angel &amp; Petru</t>
  </si>
  <si>
    <t>AR453</t>
  </si>
  <si>
    <t>Ciurcia &amp; Peptenar</t>
  </si>
  <si>
    <t>CS835</t>
  </si>
  <si>
    <t>Santa + Zlibut + Fildan</t>
  </si>
  <si>
    <t>BH1120</t>
  </si>
  <si>
    <t>Almagi Nicolae</t>
  </si>
  <si>
    <t>CS995</t>
  </si>
  <si>
    <t>SK-2021-01108-984</t>
  </si>
  <si>
    <t>Familia Andron - Simionel</t>
  </si>
  <si>
    <t>NT711</t>
  </si>
  <si>
    <t>SK-2022-0805-336</t>
  </si>
  <si>
    <t>Tarau Nicolae Luca</t>
  </si>
  <si>
    <t>BH1232</t>
  </si>
  <si>
    <t>Bartha Arpad</t>
  </si>
  <si>
    <t>MS963</t>
  </si>
  <si>
    <t>Ianos Ciprian</t>
  </si>
  <si>
    <t>SV196</t>
  </si>
  <si>
    <t>SK-2021-01803-646</t>
  </si>
  <si>
    <t>Butnarasu Mihai</t>
  </si>
  <si>
    <t>BT9565</t>
  </si>
  <si>
    <t>SK-2021-01004-44</t>
  </si>
  <si>
    <t>Beznea Catalin</t>
  </si>
  <si>
    <t>AR557</t>
  </si>
  <si>
    <t>SK-2018-02302-1636</t>
  </si>
  <si>
    <t>Pop Daniel</t>
  </si>
  <si>
    <t>CJ453</t>
  </si>
  <si>
    <t>Slabu Gabriel</t>
  </si>
  <si>
    <t>SV320</t>
  </si>
  <si>
    <t>SK-2021-02903-2271</t>
  </si>
  <si>
    <t>SK-2023-02503-556</t>
  </si>
  <si>
    <t>SK-2021-01108-827</t>
  </si>
  <si>
    <t>Carpineanu Flavio</t>
  </si>
  <si>
    <t>CJ122</t>
  </si>
  <si>
    <t>Hegedus Iosif</t>
  </si>
  <si>
    <t>SM441</t>
  </si>
  <si>
    <t>Fratii Ungureanu</t>
  </si>
  <si>
    <t>CS444</t>
  </si>
  <si>
    <t>Bazgan Gabriel</t>
  </si>
  <si>
    <t>SV1123</t>
  </si>
  <si>
    <t>SK-2022-02806-852</t>
  </si>
  <si>
    <t>Palievici Lucian</t>
  </si>
  <si>
    <t>SV1872</t>
  </si>
  <si>
    <t>Cojoc Ioan</t>
  </si>
  <si>
    <t>SV1351</t>
  </si>
  <si>
    <t>Istudor Narcis</t>
  </si>
  <si>
    <t>CS1068</t>
  </si>
  <si>
    <t>Fam. Mihut</t>
  </si>
  <si>
    <t>TM346</t>
  </si>
  <si>
    <t>Mandres Nicolae</t>
  </si>
  <si>
    <t>AR330</t>
  </si>
  <si>
    <t>Gheju Sorin Petru</t>
  </si>
  <si>
    <t>CS520</t>
  </si>
  <si>
    <t>Tot Alin</t>
  </si>
  <si>
    <t>CJ721</t>
  </si>
  <si>
    <t>Lupulescu Cristi</t>
  </si>
  <si>
    <t>CS951</t>
  </si>
  <si>
    <t>Trusca Dan Aurel</t>
  </si>
  <si>
    <t>BH1453</t>
  </si>
  <si>
    <t>Jucsor Petru</t>
  </si>
  <si>
    <t>TM298</t>
  </si>
  <si>
    <t>Team Gheorghei</t>
  </si>
  <si>
    <t>AB1260</t>
  </si>
  <si>
    <t>Viscan Florin</t>
  </si>
  <si>
    <t>AR572</t>
  </si>
  <si>
    <t>Musat Gheorghita</t>
  </si>
  <si>
    <t>NT455</t>
  </si>
  <si>
    <t>Birau Ion</t>
  </si>
  <si>
    <t>CS53</t>
  </si>
  <si>
    <t>Kerekes Mihai</t>
  </si>
  <si>
    <t>CJ26</t>
  </si>
  <si>
    <t>Condrea Danut</t>
  </si>
  <si>
    <t>BT129</t>
  </si>
  <si>
    <t>Familia Tocaci</t>
  </si>
  <si>
    <t>MM425</t>
  </si>
  <si>
    <t>Bulata Viorel</t>
  </si>
  <si>
    <t>TM366</t>
  </si>
  <si>
    <t>Team Eli</t>
  </si>
  <si>
    <t>VS291</t>
  </si>
  <si>
    <t>Popa Liviu</t>
  </si>
  <si>
    <t>BH1246</t>
  </si>
  <si>
    <t>Ticfaneantu Marian</t>
  </si>
  <si>
    <t>CS116</t>
  </si>
  <si>
    <t>Ciocan Gabriel Claudiu</t>
  </si>
  <si>
    <t>BT425</t>
  </si>
  <si>
    <t>Familia Lazar</t>
  </si>
  <si>
    <t>CS794</t>
  </si>
  <si>
    <t>Popescu Laurentiu</t>
  </si>
  <si>
    <t>HD1165</t>
  </si>
  <si>
    <t>SK-2023-03603-348</t>
  </si>
  <si>
    <t>SK-2023-01803-359</t>
  </si>
  <si>
    <t>Moldovan Adi</t>
  </si>
  <si>
    <t>CS943</t>
  </si>
  <si>
    <t>Ion Alexa Vasile</t>
  </si>
  <si>
    <t>CS488</t>
  </si>
  <si>
    <t>Jucsor Flavius</t>
  </si>
  <si>
    <t>TM547</t>
  </si>
  <si>
    <t>SK-2023-02503-575</t>
  </si>
  <si>
    <t>Familia Dusa</t>
  </si>
  <si>
    <t>CS1008</t>
  </si>
  <si>
    <t>Cristina Loft</t>
  </si>
  <si>
    <t>MM524</t>
  </si>
  <si>
    <t>Levitchi Abel</t>
  </si>
  <si>
    <t>SV962</t>
  </si>
  <si>
    <t>Sferlea Ioan</t>
  </si>
  <si>
    <t>BH1006</t>
  </si>
  <si>
    <t>Hotca Cristian</t>
  </si>
  <si>
    <t>SM572</t>
  </si>
  <si>
    <t>Fam. Simut</t>
  </si>
  <si>
    <t>SM571</t>
  </si>
  <si>
    <t>SK-2021-01108-923</t>
  </si>
  <si>
    <t>Negru Alexandru</t>
  </si>
  <si>
    <t>AB957</t>
  </si>
  <si>
    <t>Familia Banasila-vuia</t>
  </si>
  <si>
    <t>CS989</t>
  </si>
  <si>
    <t>C R M Loft</t>
  </si>
  <si>
    <t>VS455</t>
  </si>
  <si>
    <t>Fratii Liutic</t>
  </si>
  <si>
    <t>BT389</t>
  </si>
  <si>
    <t>Iovan Ionut</t>
  </si>
  <si>
    <t>DJ3049</t>
  </si>
  <si>
    <t>Novac Marcel</t>
  </si>
  <si>
    <t>CS855</t>
  </si>
  <si>
    <t>Avram Cristian Lucian</t>
  </si>
  <si>
    <t>BH1194</t>
  </si>
  <si>
    <t>Szabo Mihaly</t>
  </si>
  <si>
    <t>AB281</t>
  </si>
  <si>
    <t>Ciurea Andrei Alexandru</t>
  </si>
  <si>
    <t>IS9277</t>
  </si>
  <si>
    <t>Catalincescu Viorel</t>
  </si>
  <si>
    <t>TM483</t>
  </si>
  <si>
    <t>Iasmin Istudor</t>
  </si>
  <si>
    <t>CS891</t>
  </si>
  <si>
    <t>R023-209064</t>
  </si>
  <si>
    <t>Szabo Zoltan</t>
  </si>
  <si>
    <t>HR51</t>
  </si>
  <si>
    <t>Jurita Daniel</t>
  </si>
  <si>
    <t>CS609</t>
  </si>
  <si>
    <t>Cornean Florin Emil</t>
  </si>
  <si>
    <t>CS107</t>
  </si>
  <si>
    <t>Milos Sebastian</t>
  </si>
  <si>
    <t>CS547</t>
  </si>
  <si>
    <t>Fratii Bilaniuc</t>
  </si>
  <si>
    <t>MM343</t>
  </si>
  <si>
    <t>Oprea Stefan - Marian</t>
  </si>
  <si>
    <t>VS424</t>
  </si>
  <si>
    <t>Elek Attila</t>
  </si>
  <si>
    <t>SM119</t>
  </si>
  <si>
    <t>Denes Stefan</t>
  </si>
  <si>
    <t>AB390</t>
  </si>
  <si>
    <t>SK-2023-0805-19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</si>
</sst>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1"/>
  <sheetViews>
    <sheetView tabSelected="1" workbookViewId="0">
      <selection activeCell="Q1134" sqref="A1:Q1134"/>
    </sheetView>
  </sheetViews>
  <sheetFormatPr defaultRowHeight="14.4" x14ac:dyDescent="0.3"/>
  <cols>
    <col min="1" max="1" width="6.6640625" customWidth="1"/>
    <col min="2" max="2" width="5.21875" customWidth="1"/>
    <col min="3" max="3" width="21.44140625" customWidth="1"/>
    <col min="6" max="6" width="10.109375" customWidth="1"/>
    <col min="7" max="7" width="17.88671875" customWidth="1"/>
    <col min="8" max="8" width="7.33203125" customWidth="1"/>
    <col min="9" max="9" width="3.88671875" customWidth="1"/>
    <col min="10" max="10" width="5" customWidth="1"/>
    <col min="11" max="11" width="4.33203125" customWidth="1"/>
    <col min="12" max="12" width="3.44140625" customWidth="1"/>
    <col min="13" max="13" width="4.77734375" customWidth="1"/>
    <col min="14" max="14" width="0" hidden="1" customWidth="1"/>
    <col min="16" max="16" width="11.44140625" customWidth="1"/>
    <col min="17" max="17" width="11.109375" customWidth="1"/>
  </cols>
  <sheetData>
    <row r="1" spans="1:17" x14ac:dyDescent="0.3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3"/>
      <c r="O1" s="4"/>
      <c r="P1" s="5"/>
      <c r="Q1" s="1"/>
    </row>
    <row r="2" spans="1:17" x14ac:dyDescent="0.3">
      <c r="A2" s="1" t="s">
        <v>1</v>
      </c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3"/>
      <c r="O2" s="4"/>
      <c r="P2" s="5"/>
      <c r="Q2" s="1"/>
    </row>
    <row r="3" spans="1:17" x14ac:dyDescent="0.3">
      <c r="A3" s="1" t="s">
        <v>2</v>
      </c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3"/>
      <c r="O3" s="4"/>
      <c r="P3" s="5"/>
      <c r="Q3" s="1"/>
    </row>
    <row r="4" spans="1:17" x14ac:dyDescent="0.3">
      <c r="A4" s="1" t="s">
        <v>3</v>
      </c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3"/>
      <c r="O4" s="4"/>
      <c r="P4" s="5"/>
      <c r="Q4" s="1"/>
    </row>
    <row r="5" spans="1:17" x14ac:dyDescent="0.3">
      <c r="A5" s="1" t="s">
        <v>4</v>
      </c>
      <c r="B5" s="1" t="s">
        <v>5</v>
      </c>
      <c r="C5" s="1"/>
      <c r="D5" s="1"/>
      <c r="E5" s="1"/>
      <c r="F5" s="1"/>
      <c r="G5" s="2"/>
      <c r="H5" s="1"/>
      <c r="I5" s="1"/>
      <c r="J5" s="1"/>
      <c r="K5" s="1"/>
      <c r="L5" s="1"/>
      <c r="M5" s="1"/>
      <c r="N5" s="3"/>
      <c r="O5" s="4"/>
      <c r="P5" s="5"/>
      <c r="Q5" s="1"/>
    </row>
    <row r="6" spans="1:17" x14ac:dyDescent="0.3">
      <c r="A6" s="1" t="s">
        <v>6</v>
      </c>
      <c r="B6" s="1">
        <v>5629</v>
      </c>
      <c r="C6" s="1"/>
      <c r="D6" s="1"/>
      <c r="E6" s="1"/>
      <c r="F6" s="1"/>
      <c r="G6" s="2"/>
      <c r="H6" s="1"/>
      <c r="I6" s="1"/>
      <c r="J6" s="1"/>
      <c r="K6" s="1"/>
      <c r="L6" s="1"/>
      <c r="M6" s="1"/>
      <c r="N6" s="3"/>
      <c r="O6" s="4"/>
      <c r="P6" s="5"/>
      <c r="Q6" s="1"/>
    </row>
    <row r="7" spans="1:17" x14ac:dyDescent="0.3">
      <c r="A7" s="1" t="s">
        <v>7</v>
      </c>
      <c r="B7" s="1">
        <v>851</v>
      </c>
      <c r="C7" s="1"/>
      <c r="D7" s="1"/>
      <c r="E7" s="1"/>
      <c r="F7" s="1"/>
      <c r="G7" s="2"/>
      <c r="H7" s="1"/>
      <c r="I7" s="1"/>
      <c r="J7" s="1"/>
      <c r="K7" s="1"/>
      <c r="L7" s="1"/>
      <c r="M7" s="1"/>
      <c r="N7" s="3"/>
      <c r="O7" s="4"/>
      <c r="P7" s="5"/>
      <c r="Q7" s="1"/>
    </row>
    <row r="8" spans="1:17" x14ac:dyDescent="0.3">
      <c r="A8" s="6" t="s">
        <v>8</v>
      </c>
      <c r="B8" s="6"/>
      <c r="C8" s="6" t="s">
        <v>9</v>
      </c>
      <c r="D8" s="6" t="s">
        <v>10</v>
      </c>
      <c r="E8" s="6" t="s">
        <v>11</v>
      </c>
      <c r="F8" s="6" t="s">
        <v>12</v>
      </c>
      <c r="G8" s="7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8" t="s">
        <v>20</v>
      </c>
      <c r="O8" s="9" t="s">
        <v>21</v>
      </c>
      <c r="P8" s="10" t="s">
        <v>22</v>
      </c>
      <c r="Q8" s="10" t="s">
        <v>23</v>
      </c>
    </row>
    <row r="9" spans="1:17" x14ac:dyDescent="0.3">
      <c r="A9" s="11">
        <v>1</v>
      </c>
      <c r="B9" s="11"/>
      <c r="C9" s="11" t="s">
        <v>24</v>
      </c>
      <c r="D9" s="11" t="s">
        <v>25</v>
      </c>
      <c r="E9" s="11">
        <v>1602</v>
      </c>
      <c r="F9" s="11">
        <v>599379</v>
      </c>
      <c r="G9" s="16" t="s">
        <v>26</v>
      </c>
      <c r="H9" s="11">
        <v>2022</v>
      </c>
      <c r="I9" s="11" t="s">
        <v>17</v>
      </c>
      <c r="J9" s="11">
        <v>1</v>
      </c>
      <c r="K9" s="11">
        <v>15</v>
      </c>
      <c r="L9" s="11">
        <v>32</v>
      </c>
      <c r="M9" s="11">
        <v>23</v>
      </c>
      <c r="N9" s="11">
        <f>K9*60-430+L9+M9/60</f>
        <v>502.38333333333333</v>
      </c>
      <c r="O9" s="12">
        <f>F9/((K9*60-430)+L9+(M9)/60)</f>
        <v>1193.0710280993928</v>
      </c>
      <c r="P9" s="11">
        <f>A9*1000/5000</f>
        <v>0.2</v>
      </c>
      <c r="Q9" s="13" t="str">
        <f>IF(F9&gt;700000,A9*1000/5629,"0")</f>
        <v>0</v>
      </c>
    </row>
    <row r="10" spans="1:17" x14ac:dyDescent="0.3">
      <c r="A10" s="11">
        <f>A9+1</f>
        <v>2</v>
      </c>
      <c r="B10" s="11"/>
      <c r="C10" s="11" t="s">
        <v>27</v>
      </c>
      <c r="D10" s="11" t="s">
        <v>28</v>
      </c>
      <c r="E10" s="11" t="s">
        <v>29</v>
      </c>
      <c r="F10" s="11">
        <v>1123848</v>
      </c>
      <c r="G10" s="16">
        <v>1041027</v>
      </c>
      <c r="H10" s="11">
        <v>2021</v>
      </c>
      <c r="I10" s="11" t="s">
        <v>30</v>
      </c>
      <c r="J10" s="11">
        <v>2</v>
      </c>
      <c r="K10" s="11">
        <v>8</v>
      </c>
      <c r="L10" s="11">
        <v>7</v>
      </c>
      <c r="M10" s="11">
        <v>32</v>
      </c>
      <c r="N10" s="14">
        <v>965.53330000000005</v>
      </c>
      <c r="O10" s="15">
        <v>1163.97</v>
      </c>
      <c r="P10" s="11">
        <f>A10*1000/5000</f>
        <v>0.4</v>
      </c>
      <c r="Q10" s="13">
        <f>IF(F10&gt;700000,A10*1000/5629,"0")</f>
        <v>0.35530289571860013</v>
      </c>
    </row>
    <row r="11" spans="1:17" x14ac:dyDescent="0.3">
      <c r="A11" s="11">
        <f t="shared" ref="A11:A74" si="0">A10+1</f>
        <v>3</v>
      </c>
      <c r="B11" s="11"/>
      <c r="C11" s="11" t="s">
        <v>31</v>
      </c>
      <c r="D11" s="11" t="s">
        <v>25</v>
      </c>
      <c r="E11" s="11">
        <v>3501</v>
      </c>
      <c r="F11" s="11">
        <v>757263</v>
      </c>
      <c r="G11" s="16" t="s">
        <v>32</v>
      </c>
      <c r="H11" s="11">
        <v>2024</v>
      </c>
      <c r="I11" s="11" t="s">
        <v>17</v>
      </c>
      <c r="J11" s="11">
        <v>1</v>
      </c>
      <c r="K11" s="11">
        <v>18</v>
      </c>
      <c r="L11" s="11">
        <v>4</v>
      </c>
      <c r="M11" s="11">
        <v>33</v>
      </c>
      <c r="N11" s="11">
        <f>K11*60-430+L11+M11/60</f>
        <v>654.54999999999995</v>
      </c>
      <c r="O11" s="12">
        <f>F11/((K11*60-430)+L11+(M11)/60)</f>
        <v>1156.9215491559087</v>
      </c>
      <c r="P11" s="11">
        <f>A11*1000/5000</f>
        <v>0.6</v>
      </c>
      <c r="Q11" s="13">
        <f>IF(F11&gt;700000,A11*1000/5629,"0")</f>
        <v>0.53295434357790017</v>
      </c>
    </row>
    <row r="12" spans="1:17" x14ac:dyDescent="0.3">
      <c r="A12" s="11">
        <f t="shared" si="0"/>
        <v>4</v>
      </c>
      <c r="B12" s="11"/>
      <c r="C12" s="11" t="s">
        <v>33</v>
      </c>
      <c r="D12" s="11" t="s">
        <v>25</v>
      </c>
      <c r="E12" s="11">
        <v>2904</v>
      </c>
      <c r="F12" s="11">
        <v>639951</v>
      </c>
      <c r="G12" s="16" t="s">
        <v>34</v>
      </c>
      <c r="H12" s="11">
        <v>2021</v>
      </c>
      <c r="I12" s="11" t="s">
        <v>17</v>
      </c>
      <c r="J12" s="11">
        <v>1</v>
      </c>
      <c r="K12" s="11">
        <v>16</v>
      </c>
      <c r="L12" s="11">
        <v>24</v>
      </c>
      <c r="M12" s="11">
        <v>12</v>
      </c>
      <c r="N12" s="11">
        <f>K12*60-430+L12+M12/60</f>
        <v>554.20000000000005</v>
      </c>
      <c r="O12" s="12">
        <f>F12/((K12*60-430)+L12+(M12)/60)</f>
        <v>1154.7293395885961</v>
      </c>
      <c r="P12" s="11">
        <f>A12*1000/5000</f>
        <v>0.8</v>
      </c>
      <c r="Q12" s="13" t="str">
        <f>IF(F12&gt;700000,A12*1000/5629,"0")</f>
        <v>0</v>
      </c>
    </row>
    <row r="13" spans="1:17" x14ac:dyDescent="0.3">
      <c r="A13" s="11">
        <f t="shared" si="0"/>
        <v>5</v>
      </c>
      <c r="B13" s="11"/>
      <c r="C13" s="11" t="s">
        <v>35</v>
      </c>
      <c r="D13" s="11" t="s">
        <v>25</v>
      </c>
      <c r="E13" s="11">
        <v>999</v>
      </c>
      <c r="F13" s="11">
        <v>639523</v>
      </c>
      <c r="G13" s="16" t="s">
        <v>36</v>
      </c>
      <c r="H13" s="11">
        <v>2021</v>
      </c>
      <c r="I13" s="11" t="s">
        <v>17</v>
      </c>
      <c r="J13" s="11">
        <v>1</v>
      </c>
      <c r="K13" s="11">
        <v>16</v>
      </c>
      <c r="L13" s="11">
        <v>24</v>
      </c>
      <c r="M13" s="11">
        <v>15</v>
      </c>
      <c r="N13" s="11">
        <f>K13*60-430+L13+M13/60</f>
        <v>554.25</v>
      </c>
      <c r="O13" s="12">
        <f>F13/((K13*60-430)+L13+(M13)/60)</f>
        <v>1153.8529544429409</v>
      </c>
      <c r="P13" s="11">
        <f>A13*1000/5000</f>
        <v>1</v>
      </c>
      <c r="Q13" s="13" t="str">
        <f>IF(F13&gt;700000,A13*1000/5629,"0")</f>
        <v>0</v>
      </c>
    </row>
    <row r="14" spans="1:17" x14ac:dyDescent="0.3">
      <c r="A14" s="11">
        <f t="shared" si="0"/>
        <v>6</v>
      </c>
      <c r="B14" s="11"/>
      <c r="C14" s="11" t="s">
        <v>37</v>
      </c>
      <c r="D14" s="11" t="s">
        <v>25</v>
      </c>
      <c r="E14" s="11">
        <v>1607</v>
      </c>
      <c r="F14" s="11">
        <v>595129</v>
      </c>
      <c r="G14" s="16" t="s">
        <v>38</v>
      </c>
      <c r="H14" s="11">
        <v>2022</v>
      </c>
      <c r="I14" s="11" t="s">
        <v>17</v>
      </c>
      <c r="J14" s="11">
        <v>1</v>
      </c>
      <c r="K14" s="11">
        <v>15</v>
      </c>
      <c r="L14" s="11">
        <v>47</v>
      </c>
      <c r="M14" s="11">
        <v>2</v>
      </c>
      <c r="N14" s="11">
        <f>K14*60-430+L14+M14/60</f>
        <v>517.0333333333333</v>
      </c>
      <c r="O14" s="12">
        <f>F14/((K14*60-430)+L14+(M14)/60)</f>
        <v>1151.0457094964863</v>
      </c>
      <c r="P14" s="11">
        <f>A14*1000/5000</f>
        <v>1.2</v>
      </c>
      <c r="Q14" s="13" t="str">
        <f>IF(F14&gt;700000,A14*1000/5629,"0")</f>
        <v>0</v>
      </c>
    </row>
    <row r="15" spans="1:17" x14ac:dyDescent="0.3">
      <c r="A15" s="11">
        <f t="shared" si="0"/>
        <v>7</v>
      </c>
      <c r="B15" s="11"/>
      <c r="C15" s="11" t="s">
        <v>37</v>
      </c>
      <c r="D15" s="11" t="s">
        <v>25</v>
      </c>
      <c r="E15" s="11">
        <v>1607</v>
      </c>
      <c r="F15" s="11">
        <v>595129</v>
      </c>
      <c r="G15" s="16" t="s">
        <v>39</v>
      </c>
      <c r="H15" s="11">
        <v>2022</v>
      </c>
      <c r="I15" s="11" t="s">
        <v>17</v>
      </c>
      <c r="J15" s="11">
        <v>1</v>
      </c>
      <c r="K15" s="11">
        <v>15</v>
      </c>
      <c r="L15" s="11">
        <v>47</v>
      </c>
      <c r="M15" s="11">
        <v>47</v>
      </c>
      <c r="N15" s="11">
        <f>K15*60-430+L15+M15/60</f>
        <v>517.7833333333333</v>
      </c>
      <c r="O15" s="12">
        <f>F15/((K15*60-430)+L15+(M15)/60)</f>
        <v>1149.378440145492</v>
      </c>
      <c r="P15" s="11">
        <f>A15*1000/5000</f>
        <v>1.4</v>
      </c>
      <c r="Q15" s="13" t="str">
        <f>IF(F15&gt;700000,A15*1000/5629,"0")</f>
        <v>0</v>
      </c>
    </row>
    <row r="16" spans="1:17" x14ac:dyDescent="0.3">
      <c r="A16" s="11">
        <f t="shared" si="0"/>
        <v>8</v>
      </c>
      <c r="B16" s="11"/>
      <c r="C16" s="11" t="s">
        <v>40</v>
      </c>
      <c r="D16" s="11" t="s">
        <v>25</v>
      </c>
      <c r="E16" s="11">
        <v>2309</v>
      </c>
      <c r="F16" s="11">
        <v>697180</v>
      </c>
      <c r="G16" s="16" t="s">
        <v>41</v>
      </c>
      <c r="H16" s="11">
        <v>2020</v>
      </c>
      <c r="I16" s="11" t="s">
        <v>42</v>
      </c>
      <c r="J16" s="11">
        <v>1</v>
      </c>
      <c r="K16" s="11">
        <v>17</v>
      </c>
      <c r="L16" s="11">
        <v>18</v>
      </c>
      <c r="M16" s="11">
        <v>9</v>
      </c>
      <c r="N16" s="11">
        <f>K16*60-430+L16+M16/60</f>
        <v>608.15</v>
      </c>
      <c r="O16" s="12">
        <f>F16/((K16*60-430)+L16+(M16)/60)</f>
        <v>1146.3948039135082</v>
      </c>
      <c r="P16" s="11">
        <f>A16*1000/5000</f>
        <v>1.6</v>
      </c>
      <c r="Q16" s="13" t="str">
        <f>IF(F16&gt;700000,A16*1000/5629,"0")</f>
        <v>0</v>
      </c>
    </row>
    <row r="17" spans="1:17" x14ac:dyDescent="0.3">
      <c r="A17" s="11">
        <f t="shared" si="0"/>
        <v>9</v>
      </c>
      <c r="B17" s="11"/>
      <c r="C17" s="11" t="s">
        <v>43</v>
      </c>
      <c r="D17" s="11" t="s">
        <v>25</v>
      </c>
      <c r="E17" s="11">
        <v>2902</v>
      </c>
      <c r="F17" s="11">
        <v>642504</v>
      </c>
      <c r="G17" s="16" t="s">
        <v>44</v>
      </c>
      <c r="H17" s="11">
        <v>2023</v>
      </c>
      <c r="I17" s="11" t="s">
        <v>42</v>
      </c>
      <c r="J17" s="11">
        <v>1</v>
      </c>
      <c r="K17" s="11">
        <v>16</v>
      </c>
      <c r="L17" s="11">
        <v>31</v>
      </c>
      <c r="M17" s="11">
        <v>5</v>
      </c>
      <c r="N17" s="11">
        <f>K17*60-430+L17+M17/60</f>
        <v>561.08333333333337</v>
      </c>
      <c r="O17" s="12">
        <f>F17/((K17*60-430)+L17+(M17)/60)</f>
        <v>1145.1133224417049</v>
      </c>
      <c r="P17" s="11">
        <f>A17*1000/5000</f>
        <v>1.8</v>
      </c>
      <c r="Q17" s="13" t="str">
        <f>IF(F17&gt;700000,A17*1000/5629,"0")</f>
        <v>0</v>
      </c>
    </row>
    <row r="18" spans="1:17" x14ac:dyDescent="0.3">
      <c r="A18" s="11">
        <f t="shared" si="0"/>
        <v>10</v>
      </c>
      <c r="B18" s="11"/>
      <c r="C18" s="11" t="s">
        <v>45</v>
      </c>
      <c r="D18" s="11" t="s">
        <v>25</v>
      </c>
      <c r="E18" s="11">
        <v>805</v>
      </c>
      <c r="F18" s="11">
        <v>733143</v>
      </c>
      <c r="G18" s="16" t="s">
        <v>46</v>
      </c>
      <c r="H18" s="11">
        <v>2023</v>
      </c>
      <c r="I18" s="11" t="s">
        <v>17</v>
      </c>
      <c r="J18" s="11">
        <v>1</v>
      </c>
      <c r="K18" s="11">
        <v>17</v>
      </c>
      <c r="L18" s="11">
        <v>52</v>
      </c>
      <c r="M18" s="11">
        <v>39</v>
      </c>
      <c r="N18" s="11">
        <f>K18*60-430+L18+M18/60</f>
        <v>642.65</v>
      </c>
      <c r="O18" s="12">
        <f>F18/((K18*60-430)+L18+(M18)/60)</f>
        <v>1140.8122617287793</v>
      </c>
      <c r="P18" s="11">
        <f>A18*1000/5000</f>
        <v>2</v>
      </c>
      <c r="Q18" s="13">
        <f>IF(F18&gt;700000,A18*1000/5629,"0")</f>
        <v>1.7765144785930005</v>
      </c>
    </row>
    <row r="19" spans="1:17" x14ac:dyDescent="0.3">
      <c r="A19" s="11">
        <f t="shared" si="0"/>
        <v>11</v>
      </c>
      <c r="B19" s="11"/>
      <c r="C19" s="11" t="s">
        <v>47</v>
      </c>
      <c r="D19" s="11" t="s">
        <v>28</v>
      </c>
      <c r="E19" s="11" t="s">
        <v>48</v>
      </c>
      <c r="F19" s="11">
        <v>1129647</v>
      </c>
      <c r="G19" s="16">
        <v>1131169</v>
      </c>
      <c r="H19" s="11">
        <v>2023</v>
      </c>
      <c r="I19" s="11" t="s">
        <v>30</v>
      </c>
      <c r="J19" s="11">
        <v>2</v>
      </c>
      <c r="K19" s="11">
        <v>8</v>
      </c>
      <c r="L19" s="11">
        <v>34</v>
      </c>
      <c r="M19" s="11">
        <v>39</v>
      </c>
      <c r="N19" s="14">
        <v>992.65</v>
      </c>
      <c r="O19" s="15">
        <v>1138.01</v>
      </c>
      <c r="P19" s="11">
        <f>A19*1000/5000</f>
        <v>2.2000000000000002</v>
      </c>
      <c r="Q19" s="13">
        <f>IF(F19&gt;700000,A19*1000/5629,"0")</f>
        <v>1.9541659264523006</v>
      </c>
    </row>
    <row r="20" spans="1:17" x14ac:dyDescent="0.3">
      <c r="A20" s="11">
        <f t="shared" si="0"/>
        <v>12</v>
      </c>
      <c r="B20" s="11"/>
      <c r="C20" s="11" t="s">
        <v>49</v>
      </c>
      <c r="D20" s="11" t="s">
        <v>25</v>
      </c>
      <c r="E20" s="11">
        <v>999</v>
      </c>
      <c r="F20" s="11">
        <v>755454</v>
      </c>
      <c r="G20" s="16" t="s">
        <v>50</v>
      </c>
      <c r="H20" s="11">
        <v>2022</v>
      </c>
      <c r="I20" s="11" t="s">
        <v>17</v>
      </c>
      <c r="J20" s="11">
        <v>1</v>
      </c>
      <c r="K20" s="11">
        <v>18</v>
      </c>
      <c r="L20" s="11">
        <v>16</v>
      </c>
      <c r="M20" s="11">
        <v>29</v>
      </c>
      <c r="N20" s="11">
        <f>K20*60-430+L20+M20/60</f>
        <v>666.48333333333335</v>
      </c>
      <c r="O20" s="12">
        <f>F20/((K20*60-430)+L20+(M20)/60)</f>
        <v>1133.4927104953863</v>
      </c>
      <c r="P20" s="11">
        <f>A20*1000/5000</f>
        <v>2.4</v>
      </c>
      <c r="Q20" s="13">
        <f>IF(F20&gt;700000,A20*1000/5629,"0")</f>
        <v>2.1318173743116007</v>
      </c>
    </row>
    <row r="21" spans="1:17" x14ac:dyDescent="0.3">
      <c r="A21" s="11">
        <f>A20+1</f>
        <v>13</v>
      </c>
      <c r="B21" s="11"/>
      <c r="C21" s="11" t="s">
        <v>51</v>
      </c>
      <c r="D21" s="11" t="s">
        <v>25</v>
      </c>
      <c r="E21" s="11">
        <v>2908</v>
      </c>
      <c r="F21" s="11">
        <v>642958</v>
      </c>
      <c r="G21" s="16" t="s">
        <v>52</v>
      </c>
      <c r="H21" s="11">
        <v>2023</v>
      </c>
      <c r="I21" s="11" t="s">
        <v>17</v>
      </c>
      <c r="J21" s="11">
        <v>1</v>
      </c>
      <c r="K21" s="11">
        <v>16</v>
      </c>
      <c r="L21" s="11">
        <v>39</v>
      </c>
      <c r="M21" s="11">
        <v>52</v>
      </c>
      <c r="N21" s="11">
        <f>K21*60-430+L21+M21/60</f>
        <v>569.86666666666667</v>
      </c>
      <c r="O21" s="12">
        <f>F21/((K21*60-430)+L21+(M21)/60)</f>
        <v>1128.2604117922322</v>
      </c>
      <c r="P21" s="11">
        <f>A21*1000/5000</f>
        <v>2.6</v>
      </c>
      <c r="Q21" s="13" t="str">
        <f>IF(F21&gt;700000,A21*1000/5629,"0")</f>
        <v>0</v>
      </c>
    </row>
    <row r="22" spans="1:17" x14ac:dyDescent="0.3">
      <c r="A22" s="11">
        <f t="shared" si="0"/>
        <v>14</v>
      </c>
      <c r="B22" s="11"/>
      <c r="C22" s="11" t="s">
        <v>53</v>
      </c>
      <c r="D22" s="11" t="s">
        <v>28</v>
      </c>
      <c r="E22" s="11" t="s">
        <v>54</v>
      </c>
      <c r="F22" s="11">
        <v>952579</v>
      </c>
      <c r="G22" s="16">
        <v>806685</v>
      </c>
      <c r="H22" s="11">
        <v>2023</v>
      </c>
      <c r="I22" s="11" t="s">
        <v>18</v>
      </c>
      <c r="J22" s="11">
        <v>2</v>
      </c>
      <c r="K22" s="11">
        <v>6</v>
      </c>
      <c r="L22" s="11">
        <v>6</v>
      </c>
      <c r="M22" s="11">
        <v>38</v>
      </c>
      <c r="N22" s="14">
        <v>844.63329999999996</v>
      </c>
      <c r="O22" s="15">
        <v>1127.8</v>
      </c>
      <c r="P22" s="11">
        <f>A22*1000/5000</f>
        <v>2.8</v>
      </c>
      <c r="Q22" s="13">
        <f>IF(F22&gt;700000,A22*1000/5629,"0")</f>
        <v>2.4871202700302009</v>
      </c>
    </row>
    <row r="23" spans="1:17" x14ac:dyDescent="0.3">
      <c r="A23" s="11">
        <f t="shared" si="0"/>
        <v>15</v>
      </c>
      <c r="B23" s="11"/>
      <c r="C23" s="11" t="s">
        <v>35</v>
      </c>
      <c r="D23" s="11" t="s">
        <v>25</v>
      </c>
      <c r="E23" s="11">
        <v>999</v>
      </c>
      <c r="F23" s="11">
        <v>639523</v>
      </c>
      <c r="G23" s="16" t="s">
        <v>55</v>
      </c>
      <c r="H23" s="11">
        <v>2020</v>
      </c>
      <c r="I23" s="11" t="s">
        <v>17</v>
      </c>
      <c r="J23" s="11">
        <v>1</v>
      </c>
      <c r="K23" s="11">
        <v>16</v>
      </c>
      <c r="L23" s="11">
        <v>39</v>
      </c>
      <c r="M23" s="11">
        <v>24</v>
      </c>
      <c r="N23" s="11">
        <f>K23*60-430+L23+M23/60</f>
        <v>569.4</v>
      </c>
      <c r="O23" s="12">
        <f>F23/((K23*60-430)+L23+(M23)/60)</f>
        <v>1123.1524411661399</v>
      </c>
      <c r="P23" s="11">
        <f>A23*1000/5000</f>
        <v>3</v>
      </c>
      <c r="Q23" s="13" t="str">
        <f>IF(F23&gt;700000,A23*1000/5629,"0")</f>
        <v>0</v>
      </c>
    </row>
    <row r="24" spans="1:17" x14ac:dyDescent="0.3">
      <c r="A24" s="11">
        <f t="shared" si="0"/>
        <v>16</v>
      </c>
      <c r="B24" s="11"/>
      <c r="C24" s="11" t="s">
        <v>24</v>
      </c>
      <c r="D24" s="11" t="s">
        <v>25</v>
      </c>
      <c r="E24" s="11">
        <v>1602</v>
      </c>
      <c r="F24" s="11">
        <v>599379</v>
      </c>
      <c r="G24" s="16" t="s">
        <v>56</v>
      </c>
      <c r="H24" s="11">
        <v>2023</v>
      </c>
      <c r="I24" s="11" t="s">
        <v>17</v>
      </c>
      <c r="J24" s="11">
        <v>1</v>
      </c>
      <c r="K24" s="11">
        <v>16</v>
      </c>
      <c r="L24" s="11">
        <v>5</v>
      </c>
      <c r="M24" s="11">
        <v>0</v>
      </c>
      <c r="N24" s="11">
        <f>K24*60-430+L24+M24/60</f>
        <v>535</v>
      </c>
      <c r="O24" s="12">
        <f>F24/((K24*60-430)+L24+(M24)/60)</f>
        <v>1120.3345794392524</v>
      </c>
      <c r="P24" s="11">
        <f>A24*1000/5000</f>
        <v>3.2</v>
      </c>
      <c r="Q24" s="13" t="str">
        <f>IF(F24&gt;700000,A24*1000/5629,"0")</f>
        <v>0</v>
      </c>
    </row>
    <row r="25" spans="1:17" x14ac:dyDescent="0.3">
      <c r="A25" s="11">
        <f t="shared" si="0"/>
        <v>17</v>
      </c>
      <c r="B25" s="11"/>
      <c r="C25" s="11" t="s">
        <v>57</v>
      </c>
      <c r="D25" s="11" t="s">
        <v>25</v>
      </c>
      <c r="E25" s="11">
        <v>801</v>
      </c>
      <c r="F25" s="11">
        <v>708585</v>
      </c>
      <c r="G25" s="16" t="s">
        <v>58</v>
      </c>
      <c r="H25" s="11">
        <v>2022</v>
      </c>
      <c r="I25" s="11" t="s">
        <v>42</v>
      </c>
      <c r="J25" s="11">
        <v>1</v>
      </c>
      <c r="K25" s="11">
        <v>17</v>
      </c>
      <c r="L25" s="11">
        <v>43</v>
      </c>
      <c r="M25" s="11">
        <v>25</v>
      </c>
      <c r="N25" s="11">
        <f>K25*60-430+L25+M25/60</f>
        <v>633.41666666666663</v>
      </c>
      <c r="O25" s="12">
        <f>F25/((K25*60-430)+L25+(M25)/60)</f>
        <v>1118.6712274700699</v>
      </c>
      <c r="P25" s="11">
        <f>A25*1000/5000</f>
        <v>3.4</v>
      </c>
      <c r="Q25" s="13">
        <f>IF(F25&gt;700000,A25*1000/5629,"0")</f>
        <v>3.0200746136081009</v>
      </c>
    </row>
    <row r="26" spans="1:17" x14ac:dyDescent="0.3">
      <c r="A26" s="11">
        <f t="shared" si="0"/>
        <v>18</v>
      </c>
      <c r="B26" s="11"/>
      <c r="C26" s="11" t="s">
        <v>51</v>
      </c>
      <c r="D26" s="11" t="s">
        <v>25</v>
      </c>
      <c r="E26" s="11">
        <v>2908</v>
      </c>
      <c r="F26" s="11">
        <v>642958</v>
      </c>
      <c r="G26" s="16" t="s">
        <v>59</v>
      </c>
      <c r="H26" s="11">
        <v>2023</v>
      </c>
      <c r="I26" s="11" t="s">
        <v>17</v>
      </c>
      <c r="J26" s="11">
        <v>1</v>
      </c>
      <c r="K26" s="11">
        <v>16</v>
      </c>
      <c r="L26" s="11">
        <v>45</v>
      </c>
      <c r="M26" s="11">
        <v>46</v>
      </c>
      <c r="N26" s="11">
        <f>K26*60-430+L26+M26/60</f>
        <v>575.76666666666665</v>
      </c>
      <c r="O26" s="12">
        <f>F26/((K26*60-430)+L26+(M26)/60)</f>
        <v>1116.6988942279859</v>
      </c>
      <c r="P26" s="11">
        <f>A26*1000/5000</f>
        <v>3.6</v>
      </c>
      <c r="Q26" s="13" t="str">
        <f>IF(F26&gt;700000,A26*1000/5629,"0")</f>
        <v>0</v>
      </c>
    </row>
    <row r="27" spans="1:17" x14ac:dyDescent="0.3">
      <c r="A27" s="11">
        <f t="shared" si="0"/>
        <v>19</v>
      </c>
      <c r="B27" s="11"/>
      <c r="C27" s="11" t="s">
        <v>60</v>
      </c>
      <c r="D27" s="11" t="s">
        <v>25</v>
      </c>
      <c r="E27" s="11">
        <v>1607</v>
      </c>
      <c r="F27" s="11">
        <v>587995</v>
      </c>
      <c r="G27" s="16" t="s">
        <v>61</v>
      </c>
      <c r="H27" s="11">
        <v>2023</v>
      </c>
      <c r="I27" s="11" t="s">
        <v>42</v>
      </c>
      <c r="J27" s="11">
        <v>1</v>
      </c>
      <c r="K27" s="11">
        <v>15</v>
      </c>
      <c r="L27" s="11">
        <v>57</v>
      </c>
      <c r="M27" s="11">
        <v>0</v>
      </c>
      <c r="N27" s="11">
        <f>K27*60-430+L27+M27/60</f>
        <v>527</v>
      </c>
      <c r="O27" s="12">
        <f>F27/((K27*60-430)+L27+(M27)/60)</f>
        <v>1115.7400379506641</v>
      </c>
      <c r="P27" s="11">
        <f>A27*1000/5000</f>
        <v>3.8</v>
      </c>
      <c r="Q27" s="13" t="str">
        <f>IF(F27&gt;700000,A27*1000/5629,"0")</f>
        <v>0</v>
      </c>
    </row>
    <row r="28" spans="1:17" x14ac:dyDescent="0.3">
      <c r="A28" s="11">
        <f t="shared" si="0"/>
        <v>20</v>
      </c>
      <c r="B28" s="11"/>
      <c r="C28" s="11" t="s">
        <v>49</v>
      </c>
      <c r="D28" s="11" t="s">
        <v>25</v>
      </c>
      <c r="E28" s="11">
        <v>804</v>
      </c>
      <c r="F28" s="11">
        <v>755454</v>
      </c>
      <c r="G28" s="16" t="s">
        <v>62</v>
      </c>
      <c r="H28" s="11">
        <v>2022</v>
      </c>
      <c r="I28" s="11" t="s">
        <v>17</v>
      </c>
      <c r="J28" s="11">
        <v>1</v>
      </c>
      <c r="K28" s="11">
        <v>18</v>
      </c>
      <c r="L28" s="11">
        <v>27</v>
      </c>
      <c r="M28" s="11">
        <v>33</v>
      </c>
      <c r="N28" s="11">
        <f>K28*60-430+L28+M28/60</f>
        <v>677.55</v>
      </c>
      <c r="O28" s="12">
        <f>F28/((K28*60-430)+L28+(M28)/60)</f>
        <v>1114.9789683418198</v>
      </c>
      <c r="P28" s="11">
        <f>A28*1000/5000</f>
        <v>4</v>
      </c>
      <c r="Q28" s="13">
        <f>IF(F28&gt;700000,A28*1000/5629,"0")</f>
        <v>3.553028957186001</v>
      </c>
    </row>
    <row r="29" spans="1:17" x14ac:dyDescent="0.3">
      <c r="A29" s="11">
        <f t="shared" si="0"/>
        <v>21</v>
      </c>
      <c r="B29" s="11"/>
      <c r="C29" s="11" t="s">
        <v>45</v>
      </c>
      <c r="D29" s="11" t="s">
        <v>25</v>
      </c>
      <c r="E29" s="11">
        <v>805</v>
      </c>
      <c r="F29" s="11">
        <v>733143</v>
      </c>
      <c r="G29" s="16" t="s">
        <v>63</v>
      </c>
      <c r="H29" s="11">
        <v>2023</v>
      </c>
      <c r="I29" s="11" t="s">
        <v>42</v>
      </c>
      <c r="J29" s="11">
        <v>1</v>
      </c>
      <c r="K29" s="11">
        <v>18</v>
      </c>
      <c r="L29" s="11">
        <v>9</v>
      </c>
      <c r="M29" s="11">
        <v>54</v>
      </c>
      <c r="N29" s="11">
        <f>K29*60-430+L29+M29/60</f>
        <v>659.9</v>
      </c>
      <c r="O29" s="12">
        <f>F29/((K29*60-430)+L29+(M29)/60)</f>
        <v>1110.9910592514018</v>
      </c>
      <c r="P29" s="11">
        <f>A29*1000/5000</f>
        <v>4.2</v>
      </c>
      <c r="Q29" s="13">
        <f>IF(F29&gt;700000,A29*1000/5629,"0")</f>
        <v>3.7306804050453013</v>
      </c>
    </row>
    <row r="30" spans="1:17" x14ac:dyDescent="0.3">
      <c r="A30" s="11">
        <f t="shared" si="0"/>
        <v>22</v>
      </c>
      <c r="B30" s="11"/>
      <c r="C30" s="11" t="s">
        <v>31</v>
      </c>
      <c r="D30" s="11" t="s">
        <v>25</v>
      </c>
      <c r="E30" s="11">
        <v>3501</v>
      </c>
      <c r="F30" s="11">
        <v>757263</v>
      </c>
      <c r="G30" s="16" t="s">
        <v>64</v>
      </c>
      <c r="H30" s="11">
        <v>2024</v>
      </c>
      <c r="I30" s="11" t="s">
        <v>17</v>
      </c>
      <c r="J30" s="11">
        <v>1</v>
      </c>
      <c r="K30" s="11">
        <v>18</v>
      </c>
      <c r="L30" s="11">
        <v>31</v>
      </c>
      <c r="M30" s="11">
        <v>37</v>
      </c>
      <c r="N30" s="11">
        <f>K30*60-430+L30+M30/60</f>
        <v>681.61666666666667</v>
      </c>
      <c r="O30" s="12">
        <f>F30/((K30*60-430)+L30+(M30)/60)</f>
        <v>1110.9807565347091</v>
      </c>
      <c r="P30" s="11">
        <f>A30*1000/5000</f>
        <v>4.4000000000000004</v>
      </c>
      <c r="Q30" s="13">
        <f>IF(F30&gt;700000,A30*1000/5629,"0")</f>
        <v>3.9083318529046012</v>
      </c>
    </row>
    <row r="31" spans="1:17" x14ac:dyDescent="0.3">
      <c r="A31" s="11">
        <f t="shared" si="0"/>
        <v>23</v>
      </c>
      <c r="B31" s="11"/>
      <c r="C31" s="11" t="s">
        <v>65</v>
      </c>
      <c r="D31" s="11" t="s">
        <v>25</v>
      </c>
      <c r="E31" s="11">
        <v>2302</v>
      </c>
      <c r="F31" s="11">
        <v>742233</v>
      </c>
      <c r="G31" s="16" t="s">
        <v>66</v>
      </c>
      <c r="H31" s="11">
        <v>2021</v>
      </c>
      <c r="I31" s="11" t="s">
        <v>42</v>
      </c>
      <c r="J31" s="11">
        <v>1</v>
      </c>
      <c r="K31" s="11">
        <v>18</v>
      </c>
      <c r="L31" s="11">
        <v>18</v>
      </c>
      <c r="M31" s="11">
        <v>9</v>
      </c>
      <c r="N31" s="11">
        <f>K31*60-430+L31+M31/60</f>
        <v>668.15</v>
      </c>
      <c r="O31" s="12">
        <f>F31/((K31*60-430)+L31+(M31)/60)</f>
        <v>1110.8777969018934</v>
      </c>
      <c r="P31" s="11">
        <f>A31*1000/5000</f>
        <v>4.5999999999999996</v>
      </c>
      <c r="Q31" s="13">
        <f>IF(F31&gt;700000,A31*1000/5629,"0")</f>
        <v>4.0859833007639015</v>
      </c>
    </row>
    <row r="32" spans="1:17" x14ac:dyDescent="0.3">
      <c r="A32" s="11">
        <f t="shared" si="0"/>
        <v>24</v>
      </c>
      <c r="B32" s="11"/>
      <c r="C32" s="11" t="s">
        <v>67</v>
      </c>
      <c r="D32" s="11" t="s">
        <v>25</v>
      </c>
      <c r="E32" s="11">
        <v>1608</v>
      </c>
      <c r="F32" s="11">
        <v>616611</v>
      </c>
      <c r="G32" s="16" t="s">
        <v>68</v>
      </c>
      <c r="H32" s="11">
        <v>2023</v>
      </c>
      <c r="I32" s="11" t="s">
        <v>42</v>
      </c>
      <c r="J32" s="11">
        <v>1</v>
      </c>
      <c r="K32" s="11">
        <v>16</v>
      </c>
      <c r="L32" s="11">
        <v>25</v>
      </c>
      <c r="M32" s="11">
        <v>22</v>
      </c>
      <c r="N32" s="11">
        <f>K32*60-430+L32+M32/60</f>
        <v>555.36666666666667</v>
      </c>
      <c r="O32" s="12">
        <f>F32/((K32*60-430)+L32+(M32)/60)</f>
        <v>1110.2772942800552</v>
      </c>
      <c r="P32" s="11">
        <f>A32*1000/5000</f>
        <v>4.8</v>
      </c>
      <c r="Q32" s="13" t="str">
        <f>IF(F32&gt;700000,A32*1000/5629,"0")</f>
        <v>0</v>
      </c>
    </row>
    <row r="33" spans="1:17" x14ac:dyDescent="0.3">
      <c r="A33" s="11">
        <f t="shared" si="0"/>
        <v>25</v>
      </c>
      <c r="B33" s="11"/>
      <c r="C33" s="11" t="s">
        <v>69</v>
      </c>
      <c r="D33" s="11" t="s">
        <v>25</v>
      </c>
      <c r="E33" s="11">
        <v>1803</v>
      </c>
      <c r="F33" s="11">
        <v>679807</v>
      </c>
      <c r="G33" s="16" t="s">
        <v>70</v>
      </c>
      <c r="H33" s="11">
        <v>2023</v>
      </c>
      <c r="I33" s="11" t="s">
        <v>17</v>
      </c>
      <c r="J33" s="11">
        <v>1</v>
      </c>
      <c r="K33" s="11">
        <v>17</v>
      </c>
      <c r="L33" s="11">
        <v>23</v>
      </c>
      <c r="M33" s="11">
        <v>2</v>
      </c>
      <c r="N33" s="11">
        <f>K33*60-430+L33+M33/60</f>
        <v>613.0333333333333</v>
      </c>
      <c r="O33" s="12">
        <f>F33/((K33*60-430)+L33+(M33)/60)</f>
        <v>1108.9233864390192</v>
      </c>
      <c r="P33" s="11">
        <f>A33*1000/5000</f>
        <v>5</v>
      </c>
      <c r="Q33" s="13" t="str">
        <f>IF(F33&gt;700000,A33*1000/5629,"0")</f>
        <v>0</v>
      </c>
    </row>
    <row r="34" spans="1:17" x14ac:dyDescent="0.3">
      <c r="A34" s="11">
        <f t="shared" si="0"/>
        <v>26</v>
      </c>
      <c r="B34" s="11"/>
      <c r="C34" s="11" t="s">
        <v>33</v>
      </c>
      <c r="D34" s="11" t="s">
        <v>25</v>
      </c>
      <c r="E34" s="11">
        <v>2904</v>
      </c>
      <c r="F34" s="11">
        <v>639951</v>
      </c>
      <c r="G34" s="16" t="s">
        <v>71</v>
      </c>
      <c r="H34" s="11">
        <v>2020</v>
      </c>
      <c r="I34" s="11" t="s">
        <v>17</v>
      </c>
      <c r="J34" s="11">
        <v>1</v>
      </c>
      <c r="K34" s="11">
        <v>16</v>
      </c>
      <c r="L34" s="11">
        <v>47</v>
      </c>
      <c r="M34" s="11">
        <v>53</v>
      </c>
      <c r="N34" s="11">
        <f>K34*60-430+L34+M34/60</f>
        <v>577.88333333333333</v>
      </c>
      <c r="O34" s="12">
        <f>F34/((K34*60-430)+L34+(M34)/60)</f>
        <v>1107.4051855910939</v>
      </c>
      <c r="P34" s="11">
        <f>A34*1000/5000</f>
        <v>5.2</v>
      </c>
      <c r="Q34" s="13" t="str">
        <f>IF(F34&gt;700000,A34*1000/5629,"0")</f>
        <v>0</v>
      </c>
    </row>
    <row r="35" spans="1:17" x14ac:dyDescent="0.3">
      <c r="A35" s="11">
        <f t="shared" si="0"/>
        <v>27</v>
      </c>
      <c r="B35" s="11"/>
      <c r="C35" s="11" t="s">
        <v>65</v>
      </c>
      <c r="D35" s="11" t="s">
        <v>25</v>
      </c>
      <c r="E35" s="11">
        <v>802</v>
      </c>
      <c r="F35" s="11">
        <v>742233</v>
      </c>
      <c r="G35" s="16" t="s">
        <v>72</v>
      </c>
      <c r="H35" s="11">
        <v>2023</v>
      </c>
      <c r="I35" s="11" t="s">
        <v>42</v>
      </c>
      <c r="J35" s="11">
        <v>1</v>
      </c>
      <c r="K35" s="11">
        <v>18</v>
      </c>
      <c r="L35" s="11">
        <v>21</v>
      </c>
      <c r="M35" s="11">
        <v>40</v>
      </c>
      <c r="N35" s="11">
        <f>K35*60-430+L35+M35/60</f>
        <v>671.66666666666663</v>
      </c>
      <c r="O35" s="12">
        <f>F35/((K35*60-430)+L35+(M35)/60)</f>
        <v>1105.0615384615385</v>
      </c>
      <c r="P35" s="11">
        <f>A35*1000/5000</f>
        <v>5.4</v>
      </c>
      <c r="Q35" s="13">
        <f>IF(F35&gt;700000,A35*1000/5629,"0")</f>
        <v>4.7965890922011019</v>
      </c>
    </row>
    <row r="36" spans="1:17" x14ac:dyDescent="0.3">
      <c r="A36" s="11">
        <f t="shared" si="0"/>
        <v>28</v>
      </c>
      <c r="B36" s="11"/>
      <c r="C36" s="11" t="s">
        <v>73</v>
      </c>
      <c r="D36" s="11" t="s">
        <v>25</v>
      </c>
      <c r="E36" s="11">
        <v>2802</v>
      </c>
      <c r="F36" s="11">
        <v>715434</v>
      </c>
      <c r="G36" s="16" t="s">
        <v>74</v>
      </c>
      <c r="H36" s="11">
        <v>2023</v>
      </c>
      <c r="I36" s="11" t="s">
        <v>42</v>
      </c>
      <c r="J36" s="11">
        <v>1</v>
      </c>
      <c r="K36" s="11">
        <v>18</v>
      </c>
      <c r="L36" s="11">
        <v>0</v>
      </c>
      <c r="M36" s="11">
        <v>58</v>
      </c>
      <c r="N36" s="11">
        <f>K36*60-430+L36+M36/60</f>
        <v>650.9666666666667</v>
      </c>
      <c r="O36" s="12">
        <f>F36/((K36*60-430)+L36+(M36)/60)</f>
        <v>1099.0332326283988</v>
      </c>
      <c r="P36" s="11">
        <f>A36*1000/5000</f>
        <v>5.6</v>
      </c>
      <c r="Q36" s="13">
        <f>IF(F36&gt;700000,A36*1000/5629,"0")</f>
        <v>4.9742405400604017</v>
      </c>
    </row>
    <row r="37" spans="1:17" x14ac:dyDescent="0.3">
      <c r="A37" s="11">
        <f t="shared" si="0"/>
        <v>29</v>
      </c>
      <c r="B37" s="11"/>
      <c r="C37" s="11" t="s">
        <v>73</v>
      </c>
      <c r="D37" s="11" t="s">
        <v>25</v>
      </c>
      <c r="E37" s="11">
        <v>806</v>
      </c>
      <c r="F37" s="11">
        <v>715434</v>
      </c>
      <c r="G37" s="16" t="s">
        <v>75</v>
      </c>
      <c r="H37" s="11">
        <v>2022</v>
      </c>
      <c r="I37" s="11" t="s">
        <v>17</v>
      </c>
      <c r="J37" s="11">
        <v>1</v>
      </c>
      <c r="K37" s="11">
        <v>18</v>
      </c>
      <c r="L37" s="11">
        <v>1</v>
      </c>
      <c r="M37" s="11">
        <v>6</v>
      </c>
      <c r="N37" s="11">
        <f>K37*60-430+L37+M37/60</f>
        <v>651.1</v>
      </c>
      <c r="O37" s="12">
        <f>F37/((K37*60-430)+L37+(M37)/60)</f>
        <v>1098.8081707878973</v>
      </c>
      <c r="P37" s="11">
        <f>A37*1000/5000</f>
        <v>5.8</v>
      </c>
      <c r="Q37" s="13">
        <f>IF(F37&gt;700000,A37*1000/5629,"0")</f>
        <v>5.1518919879197016</v>
      </c>
    </row>
    <row r="38" spans="1:17" x14ac:dyDescent="0.3">
      <c r="A38" s="11">
        <f t="shared" si="0"/>
        <v>30</v>
      </c>
      <c r="B38" s="11"/>
      <c r="C38" s="11" t="s">
        <v>45</v>
      </c>
      <c r="D38" s="11" t="s">
        <v>25</v>
      </c>
      <c r="E38" s="11">
        <v>805</v>
      </c>
      <c r="F38" s="11">
        <v>733143</v>
      </c>
      <c r="G38" s="16" t="s">
        <v>76</v>
      </c>
      <c r="H38" s="11">
        <v>2022</v>
      </c>
      <c r="I38" s="11" t="s">
        <v>42</v>
      </c>
      <c r="J38" s="11">
        <v>1</v>
      </c>
      <c r="K38" s="11">
        <v>18</v>
      </c>
      <c r="L38" s="11">
        <v>17</v>
      </c>
      <c r="M38" s="11">
        <v>30</v>
      </c>
      <c r="N38" s="11">
        <f>K38*60-430+L38+M38/60</f>
        <v>667.5</v>
      </c>
      <c r="O38" s="12">
        <f>F38/((K38*60-430)+L38+(M38)/60)</f>
        <v>1098.3415730337078</v>
      </c>
      <c r="P38" s="11">
        <f>A38*1000/5000</f>
        <v>6</v>
      </c>
      <c r="Q38" s="13">
        <f>IF(F38&gt;700000,A38*1000/5629,"0")</f>
        <v>5.3295434357790015</v>
      </c>
    </row>
    <row r="39" spans="1:17" x14ac:dyDescent="0.3">
      <c r="A39" s="11">
        <f t="shared" si="0"/>
        <v>31</v>
      </c>
      <c r="B39" s="11"/>
      <c r="C39" s="11" t="s">
        <v>77</v>
      </c>
      <c r="D39" s="11" t="s">
        <v>25</v>
      </c>
      <c r="E39" s="11">
        <v>805</v>
      </c>
      <c r="F39" s="11">
        <v>733178</v>
      </c>
      <c r="G39" s="16" t="s">
        <v>78</v>
      </c>
      <c r="H39" s="11">
        <v>2023</v>
      </c>
      <c r="I39" s="11" t="s">
        <v>42</v>
      </c>
      <c r="J39" s="11">
        <v>1</v>
      </c>
      <c r="K39" s="11">
        <v>18</v>
      </c>
      <c r="L39" s="11">
        <v>19</v>
      </c>
      <c r="M39" s="11">
        <v>15</v>
      </c>
      <c r="N39" s="11">
        <f>K39*60-430+L39+M39/60</f>
        <v>669.25</v>
      </c>
      <c r="O39" s="12">
        <f>F39/((K39*60-430)+L39+(M39)/60)</f>
        <v>1095.5218528203213</v>
      </c>
      <c r="P39" s="11">
        <f>A39*1000/5000</f>
        <v>6.2</v>
      </c>
      <c r="Q39" s="13">
        <f>IF(F39&gt;700000,A39*1000/5629,"0")</f>
        <v>5.5071948836383013</v>
      </c>
    </row>
    <row r="40" spans="1:17" x14ac:dyDescent="0.3">
      <c r="A40" s="11">
        <f t="shared" si="0"/>
        <v>32</v>
      </c>
      <c r="B40" s="11"/>
      <c r="C40" s="11" t="s">
        <v>79</v>
      </c>
      <c r="D40" s="11" t="s">
        <v>25</v>
      </c>
      <c r="E40" s="11">
        <v>1603</v>
      </c>
      <c r="F40" s="11">
        <v>600839</v>
      </c>
      <c r="G40" s="16" t="s">
        <v>80</v>
      </c>
      <c r="H40" s="11">
        <v>2023</v>
      </c>
      <c r="I40" s="11" t="s">
        <v>42</v>
      </c>
      <c r="J40" s="11">
        <v>1</v>
      </c>
      <c r="K40" s="11">
        <v>16</v>
      </c>
      <c r="L40" s="11">
        <v>19</v>
      </c>
      <c r="M40" s="11">
        <v>5</v>
      </c>
      <c r="N40" s="11">
        <f>K40*60-430+L40+M40/60</f>
        <v>549.08333333333337</v>
      </c>
      <c r="O40" s="12">
        <f>F40/((K40*60-430)+L40+(M40)/60)</f>
        <v>1094.2583093033843</v>
      </c>
      <c r="P40" s="11">
        <f>A40*1000/5000</f>
        <v>6.4</v>
      </c>
      <c r="Q40" s="13" t="str">
        <f>IF(F40&gt;700000,A40*1000/5629,"0")</f>
        <v>0</v>
      </c>
    </row>
    <row r="41" spans="1:17" x14ac:dyDescent="0.3">
      <c r="A41" s="11">
        <f t="shared" si="0"/>
        <v>33</v>
      </c>
      <c r="B41" s="11"/>
      <c r="C41" s="11" t="s">
        <v>81</v>
      </c>
      <c r="D41" s="11" t="s">
        <v>25</v>
      </c>
      <c r="E41" s="11">
        <v>2710</v>
      </c>
      <c r="F41" s="11">
        <v>784663</v>
      </c>
      <c r="G41" s="16" t="s">
        <v>82</v>
      </c>
      <c r="H41" s="11">
        <v>2022</v>
      </c>
      <c r="I41" s="11" t="s">
        <v>17</v>
      </c>
      <c r="J41" s="11">
        <v>1</v>
      </c>
      <c r="K41" s="11">
        <v>19</v>
      </c>
      <c r="L41" s="11">
        <v>10</v>
      </c>
      <c r="M41" s="11">
        <v>2</v>
      </c>
      <c r="N41" s="11">
        <f>K41*60-430+L41+M41/60</f>
        <v>720.0333333333333</v>
      </c>
      <c r="O41" s="12">
        <f>F41/((K41*60-430)+L41+(M41)/60)</f>
        <v>1089.7592704041481</v>
      </c>
      <c r="P41" s="11">
        <f>A41*1000/5000</f>
        <v>6.6</v>
      </c>
      <c r="Q41" s="13">
        <f>IF(F41&gt;700000,A41*1000/5629,"0")</f>
        <v>5.862497779356902</v>
      </c>
    </row>
    <row r="42" spans="1:17" x14ac:dyDescent="0.3">
      <c r="A42" s="11">
        <f t="shared" si="0"/>
        <v>34</v>
      </c>
      <c r="B42" s="11"/>
      <c r="C42" s="11" t="s">
        <v>83</v>
      </c>
      <c r="D42" s="11" t="s">
        <v>25</v>
      </c>
      <c r="E42" s="11" t="s">
        <v>84</v>
      </c>
      <c r="F42" s="11">
        <v>732857</v>
      </c>
      <c r="G42" s="16" t="s">
        <v>85</v>
      </c>
      <c r="H42" s="11">
        <v>2023</v>
      </c>
      <c r="I42" s="11" t="s">
        <v>42</v>
      </c>
      <c r="J42" s="11">
        <v>1</v>
      </c>
      <c r="K42" s="11">
        <v>18</v>
      </c>
      <c r="L42" s="11">
        <v>23</v>
      </c>
      <c r="M42" s="11">
        <v>12</v>
      </c>
      <c r="N42" s="11">
        <f>K42*60-430+L42+M42/60</f>
        <v>673.2</v>
      </c>
      <c r="O42" s="12">
        <f>F42/((K42*60-430)+L42+(M42)/60)</f>
        <v>1088.6170528817586</v>
      </c>
      <c r="P42" s="11">
        <f>A42*1000/5000</f>
        <v>6.8</v>
      </c>
      <c r="Q42" s="13">
        <f>IF(F42&gt;700000,A42*1000/5629,"0")</f>
        <v>6.0401492272162018</v>
      </c>
    </row>
    <row r="43" spans="1:17" x14ac:dyDescent="0.3">
      <c r="A43" s="11">
        <f t="shared" si="0"/>
        <v>35</v>
      </c>
      <c r="B43" s="11"/>
      <c r="C43" s="11" t="s">
        <v>86</v>
      </c>
      <c r="D43" s="11" t="s">
        <v>25</v>
      </c>
      <c r="E43" s="11">
        <v>2301</v>
      </c>
      <c r="F43" s="11">
        <v>738083</v>
      </c>
      <c r="G43" s="16" t="s">
        <v>87</v>
      </c>
      <c r="H43" s="11">
        <v>2021</v>
      </c>
      <c r="I43" s="11" t="s">
        <v>17</v>
      </c>
      <c r="J43" s="11">
        <v>1</v>
      </c>
      <c r="K43" s="11">
        <v>18</v>
      </c>
      <c r="L43" s="11">
        <v>29</v>
      </c>
      <c r="M43" s="11">
        <v>14</v>
      </c>
      <c r="N43" s="11">
        <f>K43*60-430+L43+M43/60</f>
        <v>679.23333333333335</v>
      </c>
      <c r="O43" s="12">
        <f>F43/((K43*60-430)+L43+(M43)/60)</f>
        <v>1086.6413112823282</v>
      </c>
      <c r="P43" s="11">
        <f>A43*1000/5000</f>
        <v>7</v>
      </c>
      <c r="Q43" s="13">
        <f>IF(F43&gt;700000,A43*1000/5629,"0")</f>
        <v>6.2178006750755017</v>
      </c>
    </row>
    <row r="44" spans="1:17" x14ac:dyDescent="0.3">
      <c r="A44" s="11">
        <f t="shared" si="0"/>
        <v>36</v>
      </c>
      <c r="B44" s="11"/>
      <c r="C44" s="11" t="s">
        <v>88</v>
      </c>
      <c r="D44" s="11" t="s">
        <v>25</v>
      </c>
      <c r="E44" s="11">
        <v>2209</v>
      </c>
      <c r="F44" s="11">
        <v>715055</v>
      </c>
      <c r="G44" s="16" t="s">
        <v>89</v>
      </c>
      <c r="H44" s="11">
        <v>2023</v>
      </c>
      <c r="I44" s="11" t="s">
        <v>42</v>
      </c>
      <c r="J44" s="11">
        <v>1</v>
      </c>
      <c r="K44" s="11">
        <v>18</v>
      </c>
      <c r="L44" s="11">
        <v>8</v>
      </c>
      <c r="M44" s="11">
        <v>43</v>
      </c>
      <c r="N44" s="11">
        <f>K44*60-430+L44+M44/60</f>
        <v>658.7166666666667</v>
      </c>
      <c r="O44" s="12">
        <f>F44/((K44*60-430)+L44+(M44)/60)</f>
        <v>1085.5274144169218</v>
      </c>
      <c r="P44" s="11">
        <f>A44*1000/5000</f>
        <v>7.2</v>
      </c>
      <c r="Q44" s="13">
        <f>IF(F44&gt;700000,A44*1000/5629,"0")</f>
        <v>6.3954521229348016</v>
      </c>
    </row>
    <row r="45" spans="1:17" x14ac:dyDescent="0.3">
      <c r="A45" s="11">
        <f t="shared" si="0"/>
        <v>37</v>
      </c>
      <c r="B45" s="11"/>
      <c r="C45" s="11" t="s">
        <v>69</v>
      </c>
      <c r="D45" s="11" t="s">
        <v>25</v>
      </c>
      <c r="E45" s="11">
        <v>1803</v>
      </c>
      <c r="F45" s="11">
        <v>679807</v>
      </c>
      <c r="G45" s="16" t="s">
        <v>90</v>
      </c>
      <c r="H45" s="11">
        <v>2023</v>
      </c>
      <c r="I45" s="11" t="s">
        <v>42</v>
      </c>
      <c r="J45" s="11">
        <v>1</v>
      </c>
      <c r="K45" s="11">
        <v>17</v>
      </c>
      <c r="L45" s="11">
        <v>36</v>
      </c>
      <c r="M45" s="11">
        <v>58</v>
      </c>
      <c r="N45" s="11">
        <f>K45*60-430+L45+M45/60</f>
        <v>626.9666666666667</v>
      </c>
      <c r="O45" s="12">
        <f>F45/((K45*60-430)+L45+(M45)/60)</f>
        <v>1084.27933436121</v>
      </c>
      <c r="P45" s="11">
        <f>A45*1000/5000</f>
        <v>7.4</v>
      </c>
      <c r="Q45" s="13" t="str">
        <f>IF(F45&gt;700000,A45*1000/5629,"0")</f>
        <v>0</v>
      </c>
    </row>
    <row r="46" spans="1:17" x14ac:dyDescent="0.3">
      <c r="A46" s="11">
        <f t="shared" si="0"/>
        <v>38</v>
      </c>
      <c r="B46" s="11"/>
      <c r="C46" s="11" t="s">
        <v>91</v>
      </c>
      <c r="D46" s="11" t="s">
        <v>25</v>
      </c>
      <c r="E46" s="11">
        <v>802</v>
      </c>
      <c r="F46" s="11">
        <v>745909</v>
      </c>
      <c r="G46" s="16" t="s">
        <v>92</v>
      </c>
      <c r="H46" s="11">
        <v>2023</v>
      </c>
      <c r="I46" s="11" t="s">
        <v>42</v>
      </c>
      <c r="J46" s="11">
        <v>1</v>
      </c>
      <c r="K46" s="11">
        <v>18</v>
      </c>
      <c r="L46" s="11">
        <v>38</v>
      </c>
      <c r="M46" s="11">
        <v>35</v>
      </c>
      <c r="N46" s="11">
        <f>K46*60-430+L46+M46/60</f>
        <v>688.58333333333337</v>
      </c>
      <c r="O46" s="12">
        <f>F46/((K46*60-430)+L46+(M46)/60)</f>
        <v>1083.2516035338253</v>
      </c>
      <c r="P46" s="11">
        <f>A46*1000/5000</f>
        <v>7.6</v>
      </c>
      <c r="Q46" s="13">
        <f>IF(F46&gt;700000,A46*1000/5629,"0")</f>
        <v>6.7507550186534022</v>
      </c>
    </row>
    <row r="47" spans="1:17" x14ac:dyDescent="0.3">
      <c r="A47" s="11">
        <f t="shared" si="0"/>
        <v>39</v>
      </c>
      <c r="B47" s="11"/>
      <c r="C47" s="11" t="s">
        <v>83</v>
      </c>
      <c r="D47" s="11" t="s">
        <v>25</v>
      </c>
      <c r="E47" s="11" t="s">
        <v>84</v>
      </c>
      <c r="F47" s="11">
        <v>732857</v>
      </c>
      <c r="G47" s="16" t="s">
        <v>93</v>
      </c>
      <c r="H47" s="11">
        <v>2022</v>
      </c>
      <c r="I47" s="11" t="s">
        <v>42</v>
      </c>
      <c r="J47" s="11">
        <v>1</v>
      </c>
      <c r="K47" s="11">
        <v>18</v>
      </c>
      <c r="L47" s="11">
        <v>27</v>
      </c>
      <c r="M47" s="11">
        <v>0</v>
      </c>
      <c r="N47" s="11">
        <f>K47*60-430+L47+M47/60</f>
        <v>677</v>
      </c>
      <c r="O47" s="12">
        <f>F47/((K47*60-430)+L47+(M47)/60)</f>
        <v>1082.506646971935</v>
      </c>
      <c r="P47" s="11">
        <f>A47*1000/5000</f>
        <v>7.8</v>
      </c>
      <c r="Q47" s="13">
        <f>IF(F47&gt;700000,A47*1000/5629,"0")</f>
        <v>6.9284064665127021</v>
      </c>
    </row>
    <row r="48" spans="1:17" x14ac:dyDescent="0.3">
      <c r="A48" s="11">
        <f t="shared" si="0"/>
        <v>40</v>
      </c>
      <c r="B48" s="11"/>
      <c r="C48" s="11" t="s">
        <v>37</v>
      </c>
      <c r="D48" s="11" t="s">
        <v>25</v>
      </c>
      <c r="E48" s="11">
        <v>1607</v>
      </c>
      <c r="F48" s="11">
        <v>595129</v>
      </c>
      <c r="G48" s="16" t="s">
        <v>94</v>
      </c>
      <c r="H48" s="11">
        <v>2023</v>
      </c>
      <c r="I48" s="11" t="s">
        <v>17</v>
      </c>
      <c r="J48" s="11">
        <v>1</v>
      </c>
      <c r="K48" s="11">
        <v>16</v>
      </c>
      <c r="L48" s="11">
        <v>21</v>
      </c>
      <c r="M48" s="11">
        <v>55</v>
      </c>
      <c r="N48" s="11">
        <f>K48*60-430+L48+M48/60</f>
        <v>551.91666666666663</v>
      </c>
      <c r="O48" s="12">
        <f>F48/((K48*60-430)+L48+(M48)/60)</f>
        <v>1078.2950324626304</v>
      </c>
      <c r="P48" s="11">
        <f>A48*1000/5000</f>
        <v>8</v>
      </c>
      <c r="Q48" s="13" t="str">
        <f>IF(F48&gt;700000,A48*1000/5629,"0")</f>
        <v>0</v>
      </c>
    </row>
    <row r="49" spans="1:17" x14ac:dyDescent="0.3">
      <c r="A49" s="11">
        <f t="shared" si="0"/>
        <v>41</v>
      </c>
      <c r="B49" s="11"/>
      <c r="C49" s="11" t="s">
        <v>81</v>
      </c>
      <c r="D49" s="11" t="s">
        <v>25</v>
      </c>
      <c r="E49" s="11">
        <v>2710</v>
      </c>
      <c r="F49" s="11">
        <v>784663</v>
      </c>
      <c r="G49" s="16" t="s">
        <v>95</v>
      </c>
      <c r="H49" s="11">
        <v>2022</v>
      </c>
      <c r="I49" s="11" t="s">
        <v>42</v>
      </c>
      <c r="J49" s="11">
        <v>1</v>
      </c>
      <c r="K49" s="11">
        <v>19</v>
      </c>
      <c r="L49" s="11">
        <v>17</v>
      </c>
      <c r="M49" s="11">
        <v>44</v>
      </c>
      <c r="N49" s="11">
        <f>K49*60-430+L49+M49/60</f>
        <v>727.73333333333335</v>
      </c>
      <c r="O49" s="12">
        <f>F49/((K49*60-430)+L49+(M49)/60)</f>
        <v>1078.2287467936974</v>
      </c>
      <c r="P49" s="11">
        <f>A49*1000/5000</f>
        <v>8.1999999999999993</v>
      </c>
      <c r="Q49" s="13">
        <f>IF(F49&gt;700000,A49*1000/5629,"0")</f>
        <v>7.2837093622313018</v>
      </c>
    </row>
    <row r="50" spans="1:17" x14ac:dyDescent="0.3">
      <c r="A50" s="11">
        <f t="shared" si="0"/>
        <v>42</v>
      </c>
      <c r="B50" s="11"/>
      <c r="C50" s="11" t="s">
        <v>65</v>
      </c>
      <c r="D50" s="11" t="s">
        <v>25</v>
      </c>
      <c r="E50" s="11">
        <v>2302</v>
      </c>
      <c r="F50" s="11">
        <v>742233</v>
      </c>
      <c r="G50" s="16" t="s">
        <v>96</v>
      </c>
      <c r="H50" s="11">
        <v>2021</v>
      </c>
      <c r="I50" s="11" t="s">
        <v>17</v>
      </c>
      <c r="J50" s="11">
        <v>1</v>
      </c>
      <c r="K50" s="11">
        <v>18</v>
      </c>
      <c r="L50" s="11">
        <v>38</v>
      </c>
      <c r="M50" s="11">
        <v>31</v>
      </c>
      <c r="N50" s="11">
        <f>K50*60-430+L50+M50/60</f>
        <v>688.51666666666665</v>
      </c>
      <c r="O50" s="12">
        <f>F50/((K50*60-430)+L50+(M50)/60)</f>
        <v>1078.0174771852533</v>
      </c>
      <c r="P50" s="11">
        <f>A50*1000/5000</f>
        <v>8.4</v>
      </c>
      <c r="Q50" s="13">
        <f>IF(F50&gt;700000,A50*1000/5629,"0")</f>
        <v>7.4613608100906026</v>
      </c>
    </row>
    <row r="51" spans="1:17" x14ac:dyDescent="0.3">
      <c r="A51" s="11">
        <f t="shared" si="0"/>
        <v>43</v>
      </c>
      <c r="B51" s="11"/>
      <c r="C51" s="11" t="s">
        <v>97</v>
      </c>
      <c r="D51" s="11" t="s">
        <v>28</v>
      </c>
      <c r="E51" s="11" t="s">
        <v>98</v>
      </c>
      <c r="F51" s="11">
        <v>942840</v>
      </c>
      <c r="G51" s="16">
        <v>2006279</v>
      </c>
      <c r="H51" s="11">
        <v>2024</v>
      </c>
      <c r="I51" s="11" t="s">
        <v>30</v>
      </c>
      <c r="J51" s="11">
        <v>2</v>
      </c>
      <c r="K51" s="11">
        <v>6</v>
      </c>
      <c r="L51" s="11">
        <v>37</v>
      </c>
      <c r="M51" s="11">
        <v>22</v>
      </c>
      <c r="N51" s="14">
        <v>875.36670000000004</v>
      </c>
      <c r="O51" s="15">
        <v>1077.08</v>
      </c>
      <c r="P51" s="11">
        <f>A51*1000/5000</f>
        <v>8.6</v>
      </c>
      <c r="Q51" s="13">
        <f>IF(F51&gt;700000,A51*1000/5629,"0")</f>
        <v>7.6390122579499025</v>
      </c>
    </row>
    <row r="52" spans="1:17" x14ac:dyDescent="0.3">
      <c r="A52" s="11">
        <f t="shared" si="0"/>
        <v>44</v>
      </c>
      <c r="B52" s="11"/>
      <c r="C52" s="11" t="s">
        <v>51</v>
      </c>
      <c r="D52" s="11" t="s">
        <v>25</v>
      </c>
      <c r="E52" s="11">
        <v>999</v>
      </c>
      <c r="F52" s="11">
        <v>642958</v>
      </c>
      <c r="G52" s="16" t="s">
        <v>99</v>
      </c>
      <c r="H52" s="11">
        <v>2021</v>
      </c>
      <c r="I52" s="11" t="s">
        <v>42</v>
      </c>
      <c r="J52" s="11">
        <v>1</v>
      </c>
      <c r="K52" s="11">
        <v>17</v>
      </c>
      <c r="L52" s="11">
        <v>7</v>
      </c>
      <c r="M52" s="11">
        <v>19</v>
      </c>
      <c r="N52" s="11">
        <f>K52*60-430+L52+M52/60</f>
        <v>597.31666666666672</v>
      </c>
      <c r="O52" s="12">
        <f>F52/((K52*60-430)+L52+(M52)/60)</f>
        <v>1076.4106141354389</v>
      </c>
      <c r="P52" s="11">
        <f>A52*1000/5000</f>
        <v>8.8000000000000007</v>
      </c>
      <c r="Q52" s="13" t="str">
        <f>IF(F52&gt;700000,A52*1000/5629,"0")</f>
        <v>0</v>
      </c>
    </row>
    <row r="53" spans="1:17" x14ac:dyDescent="0.3">
      <c r="A53" s="11">
        <f t="shared" si="0"/>
        <v>45</v>
      </c>
      <c r="B53" s="11"/>
      <c r="C53" s="11" t="s">
        <v>100</v>
      </c>
      <c r="D53" s="11" t="s">
        <v>25</v>
      </c>
      <c r="E53" s="11">
        <v>2904</v>
      </c>
      <c r="F53" s="11">
        <v>639967</v>
      </c>
      <c r="G53" s="16" t="s">
        <v>101</v>
      </c>
      <c r="H53" s="11">
        <v>2019</v>
      </c>
      <c r="I53" s="11" t="s">
        <v>42</v>
      </c>
      <c r="J53" s="11">
        <v>1</v>
      </c>
      <c r="K53" s="11">
        <v>17</v>
      </c>
      <c r="L53" s="11">
        <v>7</v>
      </c>
      <c r="M53" s="11">
        <v>56</v>
      </c>
      <c r="N53" s="11">
        <f>K53*60-430+L53+M53/60</f>
        <v>597.93333333333328</v>
      </c>
      <c r="O53" s="12">
        <f>F53/((K53*60-430)+L53+(M53)/60)</f>
        <v>1070.2982495261458</v>
      </c>
      <c r="P53" s="11">
        <f>A53*1000/5000</f>
        <v>9</v>
      </c>
      <c r="Q53" s="13" t="str">
        <f>IF(F53&gt;700000,A53*1000/5629,"0")</f>
        <v>0</v>
      </c>
    </row>
    <row r="54" spans="1:17" x14ac:dyDescent="0.3">
      <c r="A54" s="11">
        <f t="shared" si="0"/>
        <v>46</v>
      </c>
      <c r="B54" s="11"/>
      <c r="C54" s="11" t="s">
        <v>57</v>
      </c>
      <c r="D54" s="11" t="s">
        <v>25</v>
      </c>
      <c r="E54" s="11">
        <v>801</v>
      </c>
      <c r="F54" s="11">
        <v>708585</v>
      </c>
      <c r="G54" s="16" t="s">
        <v>102</v>
      </c>
      <c r="H54" s="11">
        <v>2022</v>
      </c>
      <c r="I54" s="11" t="s">
        <v>17</v>
      </c>
      <c r="J54" s="11">
        <v>1</v>
      </c>
      <c r="K54" s="11">
        <v>18</v>
      </c>
      <c r="L54" s="11">
        <v>13</v>
      </c>
      <c r="M54" s="11">
        <v>4</v>
      </c>
      <c r="N54" s="11">
        <f>K54*60-430+L54+M54/60</f>
        <v>663.06666666666672</v>
      </c>
      <c r="O54" s="12">
        <f>F54/((K54*60-430)+L54+(M54)/60)</f>
        <v>1068.6482002815201</v>
      </c>
      <c r="P54" s="11">
        <f>A54*1000/5000</f>
        <v>9.1999999999999993</v>
      </c>
      <c r="Q54" s="13">
        <f>IF(F54&gt;700000,A54*1000/5629,"0")</f>
        <v>8.171966601527803</v>
      </c>
    </row>
    <row r="55" spans="1:17" x14ac:dyDescent="0.3">
      <c r="A55" s="11">
        <f t="shared" si="0"/>
        <v>47</v>
      </c>
      <c r="B55" s="11"/>
      <c r="C55" s="11" t="s">
        <v>35</v>
      </c>
      <c r="D55" s="11" t="s">
        <v>25</v>
      </c>
      <c r="E55" s="11">
        <v>2904</v>
      </c>
      <c r="F55" s="11">
        <v>639523</v>
      </c>
      <c r="G55" s="16" t="s">
        <v>103</v>
      </c>
      <c r="H55" s="11">
        <v>2022</v>
      </c>
      <c r="I55" s="11" t="s">
        <v>17</v>
      </c>
      <c r="J55" s="11">
        <v>1</v>
      </c>
      <c r="K55" s="11">
        <v>17</v>
      </c>
      <c r="L55" s="11">
        <v>9</v>
      </c>
      <c r="M55" s="11">
        <v>8</v>
      </c>
      <c r="N55" s="11">
        <f>K55*60-430+L55+M55/60</f>
        <v>599.13333333333333</v>
      </c>
      <c r="O55" s="12">
        <f>F55/((K55*60-430)+L55+(M55)/60)</f>
        <v>1067.4134861466564</v>
      </c>
      <c r="P55" s="11">
        <f>A55*1000/5000</f>
        <v>9.4</v>
      </c>
      <c r="Q55" s="13" t="str">
        <f>IF(F55&gt;700000,A55*1000/5629,"0")</f>
        <v>0</v>
      </c>
    </row>
    <row r="56" spans="1:17" x14ac:dyDescent="0.3">
      <c r="A56" s="11">
        <f t="shared" si="0"/>
        <v>48</v>
      </c>
      <c r="B56" s="11"/>
      <c r="C56" s="11" t="s">
        <v>104</v>
      </c>
      <c r="D56" s="11" t="s">
        <v>25</v>
      </c>
      <c r="E56" s="11">
        <v>802</v>
      </c>
      <c r="F56" s="11">
        <v>740529</v>
      </c>
      <c r="G56" s="16" t="s">
        <v>105</v>
      </c>
      <c r="H56" s="11">
        <v>2023</v>
      </c>
      <c r="I56" s="11" t="s">
        <v>17</v>
      </c>
      <c r="J56" s="11">
        <v>1</v>
      </c>
      <c r="K56" s="11">
        <v>18</v>
      </c>
      <c r="L56" s="11">
        <v>44</v>
      </c>
      <c r="M56" s="11">
        <v>11</v>
      </c>
      <c r="N56" s="11">
        <f>K56*60-430+L56+M56/60</f>
        <v>694.18333333333328</v>
      </c>
      <c r="O56" s="12">
        <f>F56/((K56*60-430)+L56+(M56)/60)</f>
        <v>1066.7628628364266</v>
      </c>
      <c r="P56" s="11">
        <f>A56*1000/5000</f>
        <v>9.6</v>
      </c>
      <c r="Q56" s="13">
        <f>IF(F56&gt;700000,A56*1000/5629,"0")</f>
        <v>8.5272694972464027</v>
      </c>
    </row>
    <row r="57" spans="1:17" x14ac:dyDescent="0.3">
      <c r="A57" s="11">
        <f t="shared" si="0"/>
        <v>49</v>
      </c>
      <c r="B57" s="11"/>
      <c r="C57" s="11" t="s">
        <v>86</v>
      </c>
      <c r="D57" s="11" t="s">
        <v>25</v>
      </c>
      <c r="E57" s="11">
        <v>2301</v>
      </c>
      <c r="F57" s="11">
        <v>738083</v>
      </c>
      <c r="G57" s="16" t="s">
        <v>106</v>
      </c>
      <c r="H57" s="11">
        <v>2020</v>
      </c>
      <c r="I57" s="11" t="s">
        <v>42</v>
      </c>
      <c r="J57" s="11">
        <v>1</v>
      </c>
      <c r="K57" s="11">
        <v>18</v>
      </c>
      <c r="L57" s="11">
        <v>43</v>
      </c>
      <c r="M57" s="11">
        <v>16</v>
      </c>
      <c r="N57" s="11">
        <f>K57*60-430+L57+M57/60</f>
        <v>693.26666666666665</v>
      </c>
      <c r="O57" s="12">
        <f>F57/((K57*60-430)+L57+(M57)/60)</f>
        <v>1064.6451581882873</v>
      </c>
      <c r="P57" s="11">
        <f>A57*1000/5000</f>
        <v>9.8000000000000007</v>
      </c>
      <c r="Q57" s="13">
        <f>IF(F57&gt;700000,A57*1000/5629,"0")</f>
        <v>8.7049209451057035</v>
      </c>
    </row>
    <row r="58" spans="1:17" x14ac:dyDescent="0.3">
      <c r="A58" s="11">
        <f t="shared" si="0"/>
        <v>50</v>
      </c>
      <c r="B58" s="11"/>
      <c r="C58" s="11" t="s">
        <v>65</v>
      </c>
      <c r="D58" s="11" t="s">
        <v>25</v>
      </c>
      <c r="E58" s="11">
        <v>802</v>
      </c>
      <c r="F58" s="11">
        <v>742233</v>
      </c>
      <c r="G58" s="16" t="s">
        <v>107</v>
      </c>
      <c r="H58" s="11">
        <v>2022</v>
      </c>
      <c r="I58" s="11" t="s">
        <v>42</v>
      </c>
      <c r="J58" s="11">
        <v>1</v>
      </c>
      <c r="K58" s="11">
        <v>18</v>
      </c>
      <c r="L58" s="11">
        <v>47</v>
      </c>
      <c r="M58" s="11">
        <v>11</v>
      </c>
      <c r="N58" s="11">
        <f>K58*60-430+L58+M58/60</f>
        <v>697.18333333333328</v>
      </c>
      <c r="O58" s="12">
        <f>F58/((K58*60-430)+L58+(M58)/60)</f>
        <v>1064.6166718462384</v>
      </c>
      <c r="P58" s="11">
        <f>A58*1000/5000</f>
        <v>10</v>
      </c>
      <c r="Q58" s="13">
        <f>IF(F58&gt;700000,A58*1000/5629,"0")</f>
        <v>8.8825723929650025</v>
      </c>
    </row>
    <row r="59" spans="1:17" x14ac:dyDescent="0.3">
      <c r="A59" s="11">
        <f t="shared" si="0"/>
        <v>51</v>
      </c>
      <c r="B59" s="11"/>
      <c r="C59" s="11" t="s">
        <v>108</v>
      </c>
      <c r="D59" s="11" t="s">
        <v>25</v>
      </c>
      <c r="E59" s="11">
        <v>2908</v>
      </c>
      <c r="F59" s="11">
        <v>634979</v>
      </c>
      <c r="G59" s="16" t="s">
        <v>109</v>
      </c>
      <c r="H59" s="11">
        <v>2022</v>
      </c>
      <c r="I59" s="11" t="s">
        <v>42</v>
      </c>
      <c r="J59" s="11">
        <v>1</v>
      </c>
      <c r="K59" s="11">
        <v>17</v>
      </c>
      <c r="L59" s="11">
        <v>6</v>
      </c>
      <c r="M59" s="11">
        <v>51</v>
      </c>
      <c r="N59" s="11">
        <f>K59*60-430+L59+M59/60</f>
        <v>596.85</v>
      </c>
      <c r="O59" s="12">
        <f>F59/((K59*60-430)+L59+(M59)/60)</f>
        <v>1063.883722878445</v>
      </c>
      <c r="P59" s="11">
        <f>A59*1000/5000</f>
        <v>10.199999999999999</v>
      </c>
      <c r="Q59" s="13" t="str">
        <f>IF(F59&gt;700000,A59*1000/5629,"0")</f>
        <v>0</v>
      </c>
    </row>
    <row r="60" spans="1:17" x14ac:dyDescent="0.3">
      <c r="A60" s="11">
        <f t="shared" si="0"/>
        <v>52</v>
      </c>
      <c r="B60" s="11"/>
      <c r="C60" s="11" t="s">
        <v>51</v>
      </c>
      <c r="D60" s="11" t="s">
        <v>25</v>
      </c>
      <c r="E60" s="11">
        <v>2908</v>
      </c>
      <c r="F60" s="11">
        <v>642958</v>
      </c>
      <c r="G60" s="16" t="s">
        <v>110</v>
      </c>
      <c r="H60" s="11">
        <v>2021</v>
      </c>
      <c r="I60" s="11" t="s">
        <v>42</v>
      </c>
      <c r="J60" s="11">
        <v>1</v>
      </c>
      <c r="K60" s="11">
        <v>17</v>
      </c>
      <c r="L60" s="11">
        <v>15</v>
      </c>
      <c r="M60" s="11">
        <v>6</v>
      </c>
      <c r="N60" s="11">
        <f>K60*60-430+L60+M60/60</f>
        <v>605.1</v>
      </c>
      <c r="O60" s="12">
        <f>F60/((K60*60-430)+L60+(M60)/60)</f>
        <v>1062.5648653115188</v>
      </c>
      <c r="P60" s="11">
        <f>A60*1000/5000</f>
        <v>10.4</v>
      </c>
      <c r="Q60" s="13" t="str">
        <f>IF(F60&gt;700000,A60*1000/5629,"0")</f>
        <v>0</v>
      </c>
    </row>
    <row r="61" spans="1:17" x14ac:dyDescent="0.3">
      <c r="A61" s="11">
        <f t="shared" si="0"/>
        <v>53</v>
      </c>
      <c r="B61" s="11"/>
      <c r="C61" s="11" t="s">
        <v>104</v>
      </c>
      <c r="D61" s="11" t="s">
        <v>25</v>
      </c>
      <c r="E61" s="11">
        <v>802</v>
      </c>
      <c r="F61" s="11">
        <v>740529</v>
      </c>
      <c r="G61" s="16" t="s">
        <v>111</v>
      </c>
      <c r="H61" s="11">
        <v>2023</v>
      </c>
      <c r="I61" s="11" t="s">
        <v>17</v>
      </c>
      <c r="J61" s="11">
        <v>1</v>
      </c>
      <c r="K61" s="11">
        <v>18</v>
      </c>
      <c r="L61" s="11">
        <v>47</v>
      </c>
      <c r="M61" s="11">
        <v>5</v>
      </c>
      <c r="N61" s="11">
        <f>K61*60-430+L61+M61/60</f>
        <v>697.08333333333337</v>
      </c>
      <c r="O61" s="12">
        <f>F61/((K61*60-430)+L61+(M61)/60)</f>
        <v>1062.3249252839209</v>
      </c>
      <c r="P61" s="11">
        <f>A61*1000/5000</f>
        <v>10.6</v>
      </c>
      <c r="Q61" s="13">
        <f>IF(F61&gt;700000,A61*1000/5629,"0")</f>
        <v>9.415526736542903</v>
      </c>
    </row>
    <row r="62" spans="1:17" x14ac:dyDescent="0.3">
      <c r="A62" s="11">
        <f t="shared" si="0"/>
        <v>54</v>
      </c>
      <c r="B62" s="11"/>
      <c r="C62" s="11" t="s">
        <v>65</v>
      </c>
      <c r="D62" s="11" t="s">
        <v>25</v>
      </c>
      <c r="E62" s="11">
        <v>802</v>
      </c>
      <c r="F62" s="11">
        <v>742233</v>
      </c>
      <c r="G62" s="16" t="s">
        <v>112</v>
      </c>
      <c r="H62" s="11">
        <v>2022</v>
      </c>
      <c r="I62" s="11" t="s">
        <v>42</v>
      </c>
      <c r="J62" s="11">
        <v>1</v>
      </c>
      <c r="K62" s="11">
        <v>18</v>
      </c>
      <c r="L62" s="11">
        <v>49</v>
      </c>
      <c r="M62" s="11">
        <v>20</v>
      </c>
      <c r="N62" s="11">
        <f>K62*60-430+L62+M62/60</f>
        <v>699.33333333333337</v>
      </c>
      <c r="O62" s="12">
        <f>F62/((K62*60-430)+L62+(M62)/60)</f>
        <v>1061.3436606291705</v>
      </c>
      <c r="P62" s="11">
        <f>A62*1000/5000</f>
        <v>10.8</v>
      </c>
      <c r="Q62" s="13">
        <f>IF(F62&gt;700000,A62*1000/5629,"0")</f>
        <v>9.5931781844022037</v>
      </c>
    </row>
    <row r="63" spans="1:17" x14ac:dyDescent="0.3">
      <c r="A63" s="11">
        <f t="shared" si="0"/>
        <v>55</v>
      </c>
      <c r="B63" s="11"/>
      <c r="C63" s="11" t="s">
        <v>60</v>
      </c>
      <c r="D63" s="11" t="s">
        <v>25</v>
      </c>
      <c r="E63" s="11">
        <v>1607</v>
      </c>
      <c r="F63" s="11">
        <v>587995</v>
      </c>
      <c r="G63" s="16" t="s">
        <v>113</v>
      </c>
      <c r="H63" s="11">
        <v>2023</v>
      </c>
      <c r="I63" s="11" t="s">
        <v>17</v>
      </c>
      <c r="J63" s="11">
        <v>1</v>
      </c>
      <c r="K63" s="11">
        <v>16</v>
      </c>
      <c r="L63" s="11">
        <v>25</v>
      </c>
      <c r="M63" s="11">
        <v>43</v>
      </c>
      <c r="N63" s="11">
        <f>K63*60-430+L63+M63/60</f>
        <v>555.7166666666667</v>
      </c>
      <c r="O63" s="12">
        <f>F63/((K63*60-430)+L63+(M63)/60)</f>
        <v>1058.0841555948775</v>
      </c>
      <c r="P63" s="11">
        <f>A63*1000/5000</f>
        <v>11</v>
      </c>
      <c r="Q63" s="13" t="str">
        <f>IF(F63&gt;700000,A63*1000/5629,"0")</f>
        <v>0</v>
      </c>
    </row>
    <row r="64" spans="1:17" x14ac:dyDescent="0.3">
      <c r="A64" s="11">
        <f t="shared" si="0"/>
        <v>56</v>
      </c>
      <c r="B64" s="11"/>
      <c r="C64" s="11" t="s">
        <v>114</v>
      </c>
      <c r="D64" s="11" t="s">
        <v>25</v>
      </c>
      <c r="E64" s="11">
        <v>2908</v>
      </c>
      <c r="F64" s="11">
        <v>645369</v>
      </c>
      <c r="G64" s="16" t="s">
        <v>115</v>
      </c>
      <c r="H64" s="11">
        <v>2022</v>
      </c>
      <c r="I64" s="11" t="s">
        <v>42</v>
      </c>
      <c r="J64" s="11">
        <v>1</v>
      </c>
      <c r="K64" s="11">
        <v>17</v>
      </c>
      <c r="L64" s="11">
        <v>21</v>
      </c>
      <c r="M64" s="11">
        <v>29</v>
      </c>
      <c r="N64" s="11">
        <f>K64*60-430+L64+M64/60</f>
        <v>611.48333333333335</v>
      </c>
      <c r="O64" s="12">
        <f>F64/((K64*60-430)+L64+(M64)/60)</f>
        <v>1055.4155196380386</v>
      </c>
      <c r="P64" s="11">
        <f>A64*1000/5000</f>
        <v>11.2</v>
      </c>
      <c r="Q64" s="13" t="str">
        <f>IF(F64&gt;700000,A64*1000/5629,"0")</f>
        <v>0</v>
      </c>
    </row>
    <row r="65" spans="1:17" x14ac:dyDescent="0.3">
      <c r="A65" s="11">
        <f t="shared" si="0"/>
        <v>57</v>
      </c>
      <c r="B65" s="11"/>
      <c r="C65" s="11" t="s">
        <v>116</v>
      </c>
      <c r="D65" s="11" t="s">
        <v>25</v>
      </c>
      <c r="E65" s="11">
        <v>1602</v>
      </c>
      <c r="F65" s="11">
        <v>599088</v>
      </c>
      <c r="G65" s="16" t="s">
        <v>117</v>
      </c>
      <c r="H65" s="11">
        <v>2023</v>
      </c>
      <c r="I65" s="11" t="s">
        <v>17</v>
      </c>
      <c r="J65" s="11">
        <v>1</v>
      </c>
      <c r="K65" s="11">
        <v>16</v>
      </c>
      <c r="L65" s="11">
        <v>37</v>
      </c>
      <c r="M65" s="11">
        <v>49</v>
      </c>
      <c r="N65" s="11">
        <f>K65*60-430+L65+M65/60</f>
        <v>567.81666666666672</v>
      </c>
      <c r="O65" s="12">
        <f>F65/((K65*60-430)+L65+(M65)/60)</f>
        <v>1055.0729402095747</v>
      </c>
      <c r="P65" s="11">
        <f>A65*1000/5000</f>
        <v>11.4</v>
      </c>
      <c r="Q65" s="13" t="str">
        <f>IF(F65&gt;700000,A65*1000/5629,"0")</f>
        <v>0</v>
      </c>
    </row>
    <row r="66" spans="1:17" x14ac:dyDescent="0.3">
      <c r="A66" s="11">
        <f t="shared" si="0"/>
        <v>58</v>
      </c>
      <c r="B66" s="11"/>
      <c r="C66" s="11" t="s">
        <v>51</v>
      </c>
      <c r="D66" s="11" t="s">
        <v>25</v>
      </c>
      <c r="E66" s="11">
        <v>2908</v>
      </c>
      <c r="F66" s="11">
        <v>642958</v>
      </c>
      <c r="G66" s="16" t="s">
        <v>118</v>
      </c>
      <c r="H66" s="11">
        <v>2022</v>
      </c>
      <c r="I66" s="11" t="s">
        <v>17</v>
      </c>
      <c r="J66" s="11">
        <v>1</v>
      </c>
      <c r="K66" s="11">
        <v>17</v>
      </c>
      <c r="L66" s="11">
        <v>20</v>
      </c>
      <c r="M66" s="11">
        <v>7</v>
      </c>
      <c r="N66" s="11">
        <f>K66*60-430+L66+M66/60</f>
        <v>610.11666666666667</v>
      </c>
      <c r="O66" s="12">
        <f>F66/((K66*60-430)+L66+(M66)/60)</f>
        <v>1053.827956401781</v>
      </c>
      <c r="P66" s="11">
        <f>A66*1000/5000</f>
        <v>11.6</v>
      </c>
      <c r="Q66" s="13" t="str">
        <f>IF(F66&gt;700000,A66*1000/5629,"0")</f>
        <v>0</v>
      </c>
    </row>
    <row r="67" spans="1:17" x14ac:dyDescent="0.3">
      <c r="A67" s="11">
        <f t="shared" si="0"/>
        <v>59</v>
      </c>
      <c r="B67" s="11"/>
      <c r="C67" s="11" t="s">
        <v>33</v>
      </c>
      <c r="D67" s="11" t="s">
        <v>25</v>
      </c>
      <c r="E67" s="11">
        <v>2904</v>
      </c>
      <c r="F67" s="11">
        <v>639951</v>
      </c>
      <c r="G67" s="16" t="s">
        <v>119</v>
      </c>
      <c r="H67" s="11">
        <v>2024</v>
      </c>
      <c r="I67" s="11" t="s">
        <v>42</v>
      </c>
      <c r="J67" s="11">
        <v>1</v>
      </c>
      <c r="K67" s="11">
        <v>17</v>
      </c>
      <c r="L67" s="11">
        <v>17</v>
      </c>
      <c r="M67" s="11">
        <v>23</v>
      </c>
      <c r="N67" s="11">
        <f>K67*60-430+L67+M67/60</f>
        <v>607.38333333333333</v>
      </c>
      <c r="O67" s="12">
        <f>F67/((K67*60-430)+L67+(M67)/60)</f>
        <v>1053.6196251680708</v>
      </c>
      <c r="P67" s="11">
        <f>A67*1000/5000</f>
        <v>11.8</v>
      </c>
      <c r="Q67" s="13" t="str">
        <f>IF(F67&gt;700000,A67*1000/5629,"0")</f>
        <v>0</v>
      </c>
    </row>
    <row r="68" spans="1:17" x14ac:dyDescent="0.3">
      <c r="A68" s="11">
        <f t="shared" si="0"/>
        <v>60</v>
      </c>
      <c r="B68" s="11"/>
      <c r="C68" s="11" t="s">
        <v>120</v>
      </c>
      <c r="D68" s="11" t="s">
        <v>25</v>
      </c>
      <c r="E68" s="11" t="s">
        <v>84</v>
      </c>
      <c r="F68" s="11">
        <v>642039</v>
      </c>
      <c r="G68" s="16" t="s">
        <v>121</v>
      </c>
      <c r="H68" s="11">
        <v>2024</v>
      </c>
      <c r="I68" s="11" t="s">
        <v>17</v>
      </c>
      <c r="J68" s="11">
        <v>1</v>
      </c>
      <c r="K68" s="11">
        <v>17</v>
      </c>
      <c r="L68" s="11">
        <v>20</v>
      </c>
      <c r="M68" s="11">
        <v>47</v>
      </c>
      <c r="N68" s="11">
        <f>K68*60-430+L68+M68/60</f>
        <v>610.7833333333333</v>
      </c>
      <c r="O68" s="12">
        <f>F68/((K68*60-430)+L68+(M68)/60)</f>
        <v>1051.1730837449177</v>
      </c>
      <c r="P68" s="11">
        <f>A68*1000/5000</f>
        <v>12</v>
      </c>
      <c r="Q68" s="13" t="str">
        <f>IF(F68&gt;700000,A68*1000/5629,"0")</f>
        <v>0</v>
      </c>
    </row>
    <row r="69" spans="1:17" x14ac:dyDescent="0.3">
      <c r="A69" s="11">
        <f t="shared" si="0"/>
        <v>61</v>
      </c>
      <c r="B69" s="11"/>
      <c r="C69" s="11" t="s">
        <v>122</v>
      </c>
      <c r="D69" s="11" t="s">
        <v>25</v>
      </c>
      <c r="E69" s="11">
        <v>2902</v>
      </c>
      <c r="F69" s="11">
        <v>642081</v>
      </c>
      <c r="G69" s="16" t="s">
        <v>123</v>
      </c>
      <c r="H69" s="11">
        <v>2023</v>
      </c>
      <c r="I69" s="11" t="s">
        <v>17</v>
      </c>
      <c r="J69" s="11">
        <v>1</v>
      </c>
      <c r="K69" s="11">
        <v>17</v>
      </c>
      <c r="L69" s="11">
        <v>21</v>
      </c>
      <c r="M69" s="11">
        <v>45</v>
      </c>
      <c r="N69" s="11">
        <f>K69*60-430+L69+M69/60</f>
        <v>611.75</v>
      </c>
      <c r="O69" s="12">
        <f>F69/((K69*60-430)+L69+(M69)/60)</f>
        <v>1049.5807110747855</v>
      </c>
      <c r="P69" s="11">
        <f>A69*1000/5000</f>
        <v>12.2</v>
      </c>
      <c r="Q69" s="13" t="str">
        <f>IF(F69&gt;700000,A69*1000/5629,"0")</f>
        <v>0</v>
      </c>
    </row>
    <row r="70" spans="1:17" x14ac:dyDescent="0.3">
      <c r="A70" s="11">
        <f t="shared" si="0"/>
        <v>62</v>
      </c>
      <c r="B70" s="11"/>
      <c r="C70" s="11" t="s">
        <v>83</v>
      </c>
      <c r="D70" s="11" t="s">
        <v>25</v>
      </c>
      <c r="E70" s="11">
        <v>2303</v>
      </c>
      <c r="F70" s="11">
        <v>732857</v>
      </c>
      <c r="G70" s="16" t="s">
        <v>124</v>
      </c>
      <c r="H70" s="11">
        <v>2021</v>
      </c>
      <c r="I70" s="11" t="s">
        <v>42</v>
      </c>
      <c r="J70" s="11">
        <v>1</v>
      </c>
      <c r="K70" s="11">
        <v>18</v>
      </c>
      <c r="L70" s="11">
        <v>48</v>
      </c>
      <c r="M70" s="11">
        <v>48</v>
      </c>
      <c r="N70" s="11">
        <f>K70*60-430+L70+M70/60</f>
        <v>698.8</v>
      </c>
      <c r="O70" s="12">
        <f>F70/((K70*60-430)+L70+(M70)/60)</f>
        <v>1048.7364052661706</v>
      </c>
      <c r="P70" s="11">
        <f>A70*1000/5000</f>
        <v>12.4</v>
      </c>
      <c r="Q70" s="13">
        <f>IF(F70&gt;700000,A70*1000/5629,"0")</f>
        <v>11.014389767276603</v>
      </c>
    </row>
    <row r="71" spans="1:17" x14ac:dyDescent="0.3">
      <c r="A71" s="11">
        <f t="shared" si="0"/>
        <v>63</v>
      </c>
      <c r="B71" s="11"/>
      <c r="C71" s="11" t="s">
        <v>45</v>
      </c>
      <c r="D71" s="11" t="s">
        <v>25</v>
      </c>
      <c r="E71" s="11">
        <v>805</v>
      </c>
      <c r="F71" s="11">
        <v>733143</v>
      </c>
      <c r="G71" s="16" t="s">
        <v>125</v>
      </c>
      <c r="H71" s="11">
        <v>2024</v>
      </c>
      <c r="I71" s="11" t="s">
        <v>42</v>
      </c>
      <c r="J71" s="11">
        <v>1</v>
      </c>
      <c r="K71" s="11">
        <v>18</v>
      </c>
      <c r="L71" s="11">
        <v>49</v>
      </c>
      <c r="M71" s="11">
        <v>52</v>
      </c>
      <c r="N71" s="11">
        <f>K71*60-430+L71+M71/60</f>
        <v>699.86666666666667</v>
      </c>
      <c r="O71" s="12">
        <f>F71/((K71*60-430)+L71+(M71)/60)</f>
        <v>1047.546675557249</v>
      </c>
      <c r="P71" s="11">
        <f>A71*1000/5000</f>
        <v>12.6</v>
      </c>
      <c r="Q71" s="13">
        <f>IF(F71&gt;700000,A71*1000/5629,"0")</f>
        <v>11.192041215135903</v>
      </c>
    </row>
    <row r="72" spans="1:17" x14ac:dyDescent="0.3">
      <c r="A72" s="11">
        <f t="shared" si="0"/>
        <v>64</v>
      </c>
      <c r="B72" s="11"/>
      <c r="C72" s="11" t="s">
        <v>79</v>
      </c>
      <c r="D72" s="11" t="s">
        <v>25</v>
      </c>
      <c r="E72" s="11">
        <v>1603</v>
      </c>
      <c r="F72" s="11">
        <v>600839</v>
      </c>
      <c r="G72" s="16" t="s">
        <v>126</v>
      </c>
      <c r="H72" s="11">
        <v>2022</v>
      </c>
      <c r="I72" s="11" t="s">
        <v>42</v>
      </c>
      <c r="J72" s="11">
        <v>1</v>
      </c>
      <c r="K72" s="11">
        <v>16</v>
      </c>
      <c r="L72" s="11">
        <v>46</v>
      </c>
      <c r="M72" s="11">
        <v>0</v>
      </c>
      <c r="N72" s="11">
        <f>K72*60-430+L72+M72/60</f>
        <v>576</v>
      </c>
      <c r="O72" s="12">
        <f>F72/((K72*60-430)+L72+(M72)/60)</f>
        <v>1043.1232638888889</v>
      </c>
      <c r="P72" s="11">
        <f>A72*1000/5000</f>
        <v>12.8</v>
      </c>
      <c r="Q72" s="13" t="str">
        <f>IF(F72&gt;700000,A72*1000/5629,"0")</f>
        <v>0</v>
      </c>
    </row>
    <row r="73" spans="1:17" x14ac:dyDescent="0.3">
      <c r="A73" s="11">
        <f t="shared" si="0"/>
        <v>65</v>
      </c>
      <c r="B73" s="11"/>
      <c r="C73" s="11" t="s">
        <v>79</v>
      </c>
      <c r="D73" s="11" t="s">
        <v>25</v>
      </c>
      <c r="E73" s="11">
        <v>1603</v>
      </c>
      <c r="F73" s="11">
        <v>600839</v>
      </c>
      <c r="G73" s="16" t="s">
        <v>127</v>
      </c>
      <c r="H73" s="11">
        <v>2021</v>
      </c>
      <c r="I73" s="11" t="s">
        <v>17</v>
      </c>
      <c r="J73" s="11">
        <v>1</v>
      </c>
      <c r="K73" s="11">
        <v>16</v>
      </c>
      <c r="L73" s="11">
        <v>46</v>
      </c>
      <c r="M73" s="11">
        <v>13</v>
      </c>
      <c r="N73" s="11">
        <f>K73*60-430+L73+M73/60</f>
        <v>576.2166666666667</v>
      </c>
      <c r="O73" s="12">
        <f>F73/((K73*60-430)+L73+(M73)/60)</f>
        <v>1042.7310328869348</v>
      </c>
      <c r="P73" s="11">
        <f>A73*1000/5000</f>
        <v>13</v>
      </c>
      <c r="Q73" s="13" t="str">
        <f>IF(F73&gt;700000,A73*1000/5629,"0")</f>
        <v>0</v>
      </c>
    </row>
    <row r="74" spans="1:17" x14ac:dyDescent="0.3">
      <c r="A74" s="11">
        <f t="shared" si="0"/>
        <v>66</v>
      </c>
      <c r="B74" s="11"/>
      <c r="C74" s="11" t="s">
        <v>83</v>
      </c>
      <c r="D74" s="11" t="s">
        <v>25</v>
      </c>
      <c r="E74" s="11">
        <v>2303</v>
      </c>
      <c r="F74" s="11">
        <v>732857</v>
      </c>
      <c r="G74" s="16" t="s">
        <v>128</v>
      </c>
      <c r="H74" s="11">
        <v>2021</v>
      </c>
      <c r="I74" s="11" t="s">
        <v>17</v>
      </c>
      <c r="J74" s="11">
        <v>1</v>
      </c>
      <c r="K74" s="11">
        <v>18</v>
      </c>
      <c r="L74" s="11">
        <v>53</v>
      </c>
      <c r="M74" s="11">
        <v>2</v>
      </c>
      <c r="N74" s="11">
        <f>K74*60-430+L74+M74/60</f>
        <v>703.0333333333333</v>
      </c>
      <c r="O74" s="12">
        <f>F74/((K74*60-430)+L74+(M74)/60)</f>
        <v>1042.4214119766725</v>
      </c>
      <c r="P74" s="11">
        <f>A74*1000/5000</f>
        <v>13.2</v>
      </c>
      <c r="Q74" s="13">
        <f>IF(F74&gt;700000,A74*1000/5629,"0")</f>
        <v>11.724995558713804</v>
      </c>
    </row>
    <row r="75" spans="1:17" x14ac:dyDescent="0.3">
      <c r="A75" s="11">
        <f t="shared" ref="A75:A138" si="1">A74+1</f>
        <v>67</v>
      </c>
      <c r="B75" s="11"/>
      <c r="C75" s="11" t="s">
        <v>33</v>
      </c>
      <c r="D75" s="11" t="s">
        <v>25</v>
      </c>
      <c r="E75" s="11">
        <v>2904</v>
      </c>
      <c r="F75" s="11">
        <v>639951</v>
      </c>
      <c r="G75" s="16" t="s">
        <v>129</v>
      </c>
      <c r="H75" s="11">
        <v>2023</v>
      </c>
      <c r="I75" s="11" t="s">
        <v>42</v>
      </c>
      <c r="J75" s="11">
        <v>1</v>
      </c>
      <c r="K75" s="11">
        <v>17</v>
      </c>
      <c r="L75" s="11">
        <v>24</v>
      </c>
      <c r="M75" s="11">
        <v>36</v>
      </c>
      <c r="N75" s="11">
        <f>K75*60-430+L75+M75/60</f>
        <v>614.6</v>
      </c>
      <c r="O75" s="12">
        <f>F75/((K75*60-430)+L75+(M75)/60)</f>
        <v>1041.24796615685</v>
      </c>
      <c r="P75" s="11">
        <f>A75*1000/5000</f>
        <v>13.4</v>
      </c>
      <c r="Q75" s="13" t="str">
        <f>IF(F75&gt;700000,A75*1000/5629,"0")</f>
        <v>0</v>
      </c>
    </row>
    <row r="76" spans="1:17" x14ac:dyDescent="0.3">
      <c r="A76" s="11">
        <f t="shared" si="1"/>
        <v>68</v>
      </c>
      <c r="B76" s="11"/>
      <c r="C76" s="11" t="s">
        <v>73</v>
      </c>
      <c r="D76" s="11" t="s">
        <v>25</v>
      </c>
      <c r="E76" s="11">
        <v>2802</v>
      </c>
      <c r="F76" s="11">
        <v>715434</v>
      </c>
      <c r="G76" s="16" t="s">
        <v>130</v>
      </c>
      <c r="H76" s="11">
        <v>2020</v>
      </c>
      <c r="I76" s="11" t="s">
        <v>17</v>
      </c>
      <c r="J76" s="11">
        <v>1</v>
      </c>
      <c r="K76" s="11">
        <v>18</v>
      </c>
      <c r="L76" s="11">
        <v>37</v>
      </c>
      <c r="M76" s="11">
        <v>19</v>
      </c>
      <c r="N76" s="11">
        <f>K76*60-430+L76+M76/60</f>
        <v>687.31666666666672</v>
      </c>
      <c r="O76" s="12">
        <f>F76/((K76*60-430)+L76+(M76)/60)</f>
        <v>1040.9088484201848</v>
      </c>
      <c r="P76" s="11">
        <f>A76*1000/5000</f>
        <v>13.6</v>
      </c>
      <c r="Q76" s="13">
        <f>IF(F76&gt;700000,A76*1000/5629,"0")</f>
        <v>12.080298454432404</v>
      </c>
    </row>
    <row r="77" spans="1:17" x14ac:dyDescent="0.3">
      <c r="A77" s="11">
        <f t="shared" si="1"/>
        <v>69</v>
      </c>
      <c r="B77" s="11"/>
      <c r="C77" s="11" t="s">
        <v>79</v>
      </c>
      <c r="D77" s="11" t="s">
        <v>25</v>
      </c>
      <c r="E77" s="11">
        <v>1603</v>
      </c>
      <c r="F77" s="11">
        <v>600839</v>
      </c>
      <c r="G77" s="16" t="s">
        <v>131</v>
      </c>
      <c r="H77" s="11">
        <v>2023</v>
      </c>
      <c r="I77" s="11" t="s">
        <v>42</v>
      </c>
      <c r="J77" s="11">
        <v>1</v>
      </c>
      <c r="K77" s="11">
        <v>16</v>
      </c>
      <c r="L77" s="11">
        <v>48</v>
      </c>
      <c r="M77" s="11">
        <v>25</v>
      </c>
      <c r="N77" s="11">
        <f>K77*60-430+L77+M77/60</f>
        <v>578.41666666666663</v>
      </c>
      <c r="O77" s="12">
        <f>F77/((K77*60-430)+L77+(M77)/60)</f>
        <v>1038.7650194496471</v>
      </c>
      <c r="P77" s="11">
        <f>A77*1000/5000</f>
        <v>13.8</v>
      </c>
      <c r="Q77" s="13" t="str">
        <f>IF(F77&gt;700000,A77*1000/5629,"0")</f>
        <v>0</v>
      </c>
    </row>
    <row r="78" spans="1:17" x14ac:dyDescent="0.3">
      <c r="A78" s="11">
        <f t="shared" si="1"/>
        <v>70</v>
      </c>
      <c r="B78" s="11"/>
      <c r="C78" s="11" t="s">
        <v>65</v>
      </c>
      <c r="D78" s="11" t="s">
        <v>25</v>
      </c>
      <c r="E78" s="11">
        <v>2301</v>
      </c>
      <c r="F78" s="11">
        <v>742233</v>
      </c>
      <c r="G78" s="16" t="s">
        <v>132</v>
      </c>
      <c r="H78" s="11">
        <v>2019</v>
      </c>
      <c r="I78" s="11" t="s">
        <v>17</v>
      </c>
      <c r="J78" s="11">
        <v>1</v>
      </c>
      <c r="K78" s="11">
        <v>19</v>
      </c>
      <c r="L78" s="11">
        <v>4</v>
      </c>
      <c r="M78" s="11">
        <v>46</v>
      </c>
      <c r="N78" s="11">
        <f>K78*60-430+L78+M78/60</f>
        <v>714.76666666666665</v>
      </c>
      <c r="O78" s="12">
        <f>F78/((K78*60-430)+L78+(M78)/60)</f>
        <v>1038.4269924917223</v>
      </c>
      <c r="P78" s="11">
        <f>A78*1000/5000</f>
        <v>14</v>
      </c>
      <c r="Q78" s="13">
        <f>IF(F78&gt;700000,A78*1000/5629,"0")</f>
        <v>12.435601350151003</v>
      </c>
    </row>
    <row r="79" spans="1:17" x14ac:dyDescent="0.3">
      <c r="A79" s="11">
        <f t="shared" si="1"/>
        <v>71</v>
      </c>
      <c r="B79" s="11"/>
      <c r="C79" s="11" t="s">
        <v>69</v>
      </c>
      <c r="D79" s="11" t="s">
        <v>25</v>
      </c>
      <c r="E79" s="11">
        <v>1803</v>
      </c>
      <c r="F79" s="11">
        <v>679807</v>
      </c>
      <c r="G79" s="16" t="s">
        <v>133</v>
      </c>
      <c r="H79" s="11">
        <v>2022</v>
      </c>
      <c r="I79" s="11" t="s">
        <v>42</v>
      </c>
      <c r="J79" s="11">
        <v>1</v>
      </c>
      <c r="K79" s="11">
        <v>18</v>
      </c>
      <c r="L79" s="11">
        <v>5</v>
      </c>
      <c r="M79" s="11">
        <v>10</v>
      </c>
      <c r="N79" s="11">
        <f>K79*60-430+L79+M79/60</f>
        <v>655.16666666666663</v>
      </c>
      <c r="O79" s="12">
        <f>F79/((K79*60-430)+L79+(M79)/60)</f>
        <v>1037.6092597303486</v>
      </c>
      <c r="P79" s="11">
        <f>A79*1000/5000</f>
        <v>14.2</v>
      </c>
      <c r="Q79" s="13" t="str">
        <f>IF(F79&gt;700000,A79*1000/5629,"0")</f>
        <v>0</v>
      </c>
    </row>
    <row r="80" spans="1:17" x14ac:dyDescent="0.3">
      <c r="A80" s="11">
        <f t="shared" si="1"/>
        <v>72</v>
      </c>
      <c r="B80" s="11"/>
      <c r="C80" s="11" t="s">
        <v>100</v>
      </c>
      <c r="D80" s="11" t="s">
        <v>25</v>
      </c>
      <c r="E80" s="11">
        <v>2904</v>
      </c>
      <c r="F80" s="11">
        <v>639967</v>
      </c>
      <c r="G80" s="16" t="s">
        <v>134</v>
      </c>
      <c r="H80" s="11">
        <v>2020</v>
      </c>
      <c r="I80" s="11" t="s">
        <v>17</v>
      </c>
      <c r="J80" s="11">
        <v>1</v>
      </c>
      <c r="K80" s="11">
        <v>17</v>
      </c>
      <c r="L80" s="11">
        <v>26</v>
      </c>
      <c r="M80" s="11">
        <v>56</v>
      </c>
      <c r="N80" s="11">
        <f>K80*60-430+L80+M80/60</f>
        <v>616.93333333333328</v>
      </c>
      <c r="O80" s="12">
        <f>F80/((K80*60-430)+L80+(M80)/60)</f>
        <v>1037.335746704128</v>
      </c>
      <c r="P80" s="11">
        <f>A80*1000/5000</f>
        <v>14.4</v>
      </c>
      <c r="Q80" s="13" t="str">
        <f>IF(F80&gt;700000,A80*1000/5629,"0")</f>
        <v>0</v>
      </c>
    </row>
    <row r="81" spans="1:17" x14ac:dyDescent="0.3">
      <c r="A81" s="11">
        <f t="shared" si="1"/>
        <v>73</v>
      </c>
      <c r="B81" s="11"/>
      <c r="C81" s="11" t="s">
        <v>73</v>
      </c>
      <c r="D81" s="11" t="s">
        <v>25</v>
      </c>
      <c r="E81" s="11">
        <v>2802</v>
      </c>
      <c r="F81" s="11">
        <v>715434</v>
      </c>
      <c r="G81" s="16" t="s">
        <v>135</v>
      </c>
      <c r="H81" s="11">
        <v>2019</v>
      </c>
      <c r="I81" s="11" t="s">
        <v>42</v>
      </c>
      <c r="J81" s="11">
        <v>1</v>
      </c>
      <c r="K81" s="11">
        <v>18</v>
      </c>
      <c r="L81" s="11">
        <v>39</v>
      </c>
      <c r="M81" s="11">
        <v>45</v>
      </c>
      <c r="N81" s="11">
        <f>K81*60-430+L81+M81/60</f>
        <v>689.75</v>
      </c>
      <c r="O81" s="12">
        <f>F81/((K81*60-430)+L81+(M81)/60)</f>
        <v>1037.2366799565059</v>
      </c>
      <c r="P81" s="11">
        <f>A81*1000/5000</f>
        <v>14.6</v>
      </c>
      <c r="Q81" s="13">
        <f>IF(F81&gt;700000,A81*1000/5629,"0")</f>
        <v>12.968555693728904</v>
      </c>
    </row>
    <row r="82" spans="1:17" x14ac:dyDescent="0.3">
      <c r="A82" s="11">
        <f t="shared" si="1"/>
        <v>74</v>
      </c>
      <c r="B82" s="11"/>
      <c r="C82" s="11" t="s">
        <v>43</v>
      </c>
      <c r="D82" s="11" t="s">
        <v>25</v>
      </c>
      <c r="E82" s="11">
        <v>2902</v>
      </c>
      <c r="F82" s="11">
        <v>642504</v>
      </c>
      <c r="G82" s="16" t="s">
        <v>136</v>
      </c>
      <c r="H82" s="11">
        <v>2023</v>
      </c>
      <c r="I82" s="11" t="s">
        <v>42</v>
      </c>
      <c r="J82" s="11">
        <v>1</v>
      </c>
      <c r="K82" s="11">
        <v>17</v>
      </c>
      <c r="L82" s="11">
        <v>31</v>
      </c>
      <c r="M82" s="11">
        <v>32</v>
      </c>
      <c r="N82" s="11">
        <f>K82*60-430+L82+M82/60</f>
        <v>621.5333333333333</v>
      </c>
      <c r="O82" s="12">
        <f>F82/((K82*60-430)+L82+(M82)/60)</f>
        <v>1033.74021237799</v>
      </c>
      <c r="P82" s="11">
        <f>A82*1000/5000</f>
        <v>14.8</v>
      </c>
      <c r="Q82" s="13" t="str">
        <f>IF(F82&gt;700000,A82*1000/5629,"0")</f>
        <v>0</v>
      </c>
    </row>
    <row r="83" spans="1:17" x14ac:dyDescent="0.3">
      <c r="A83" s="11">
        <f t="shared" si="1"/>
        <v>75</v>
      </c>
      <c r="B83" s="11"/>
      <c r="C83" s="11" t="s">
        <v>33</v>
      </c>
      <c r="D83" s="11" t="s">
        <v>25</v>
      </c>
      <c r="E83" s="11">
        <v>2904</v>
      </c>
      <c r="F83" s="11">
        <v>639951</v>
      </c>
      <c r="G83" s="16" t="s">
        <v>137</v>
      </c>
      <c r="H83" s="11">
        <v>2022</v>
      </c>
      <c r="I83" s="11" t="s">
        <v>42</v>
      </c>
      <c r="J83" s="11">
        <v>1</v>
      </c>
      <c r="K83" s="11">
        <v>17</v>
      </c>
      <c r="L83" s="11">
        <v>30</v>
      </c>
      <c r="M83" s="11">
        <v>47</v>
      </c>
      <c r="N83" s="11">
        <f>K83*60-430+L83+M83/60</f>
        <v>620.7833333333333</v>
      </c>
      <c r="O83" s="12">
        <f>F83/((K83*60-430)+L83+(M83)/60)</f>
        <v>1030.8765806642145</v>
      </c>
      <c r="P83" s="11">
        <f>A83*1000/5000</f>
        <v>15</v>
      </c>
      <c r="Q83" s="13" t="str">
        <f>IF(F83&gt;700000,A83*1000/5629,"0")</f>
        <v>0</v>
      </c>
    </row>
    <row r="84" spans="1:17" x14ac:dyDescent="0.3">
      <c r="A84" s="11">
        <f t="shared" si="1"/>
        <v>76</v>
      </c>
      <c r="B84" s="11"/>
      <c r="C84" s="11" t="s">
        <v>138</v>
      </c>
      <c r="D84" s="11" t="s">
        <v>25</v>
      </c>
      <c r="E84" s="11">
        <v>2302</v>
      </c>
      <c r="F84" s="11">
        <v>731860</v>
      </c>
      <c r="G84" s="16" t="s">
        <v>139</v>
      </c>
      <c r="H84" s="11">
        <v>2018</v>
      </c>
      <c r="I84" s="11" t="s">
        <v>17</v>
      </c>
      <c r="J84" s="11">
        <v>1</v>
      </c>
      <c r="K84" s="11">
        <v>19</v>
      </c>
      <c r="L84" s="11">
        <v>6</v>
      </c>
      <c r="M84" s="11">
        <v>43</v>
      </c>
      <c r="N84" s="11">
        <f>K84*60-430+L84+M84/60</f>
        <v>716.7166666666667</v>
      </c>
      <c r="O84" s="12">
        <f>F84/((K84*60-430)+L84+(M84)/60)</f>
        <v>1021.1287584587121</v>
      </c>
      <c r="P84" s="11">
        <f>A84*1000/5000</f>
        <v>15.2</v>
      </c>
      <c r="Q84" s="13">
        <f>IF(F84&gt;700000,A84*1000/5629,"0")</f>
        <v>13.501510037306804</v>
      </c>
    </row>
    <row r="85" spans="1:17" x14ac:dyDescent="0.3">
      <c r="A85" s="11">
        <f t="shared" si="1"/>
        <v>77</v>
      </c>
      <c r="B85" s="11"/>
      <c r="C85" s="11" t="s">
        <v>140</v>
      </c>
      <c r="D85" s="11" t="s">
        <v>28</v>
      </c>
      <c r="E85" s="11" t="s">
        <v>141</v>
      </c>
      <c r="F85" s="11">
        <v>1159799</v>
      </c>
      <c r="G85" s="16">
        <v>678020</v>
      </c>
      <c r="H85" s="11">
        <v>2023</v>
      </c>
      <c r="I85" s="11" t="s">
        <v>30</v>
      </c>
      <c r="J85" s="11">
        <v>2</v>
      </c>
      <c r="K85" s="11">
        <v>10</v>
      </c>
      <c r="L85" s="11">
        <v>58</v>
      </c>
      <c r="M85" s="11">
        <v>51</v>
      </c>
      <c r="N85" s="14">
        <v>1136.8499999999999</v>
      </c>
      <c r="O85" s="15">
        <v>1020.19</v>
      </c>
      <c r="P85" s="11">
        <f>A85*1000/5000</f>
        <v>15.4</v>
      </c>
      <c r="Q85" s="13">
        <f>IF(F85&gt;700000,A85*1000/5629,"0")</f>
        <v>13.679161485166103</v>
      </c>
    </row>
    <row r="86" spans="1:17" x14ac:dyDescent="0.3">
      <c r="A86" s="11">
        <f t="shared" si="1"/>
        <v>78</v>
      </c>
      <c r="B86" s="11"/>
      <c r="C86" s="11" t="s">
        <v>65</v>
      </c>
      <c r="D86" s="11" t="s">
        <v>25</v>
      </c>
      <c r="E86" s="11">
        <v>2302</v>
      </c>
      <c r="F86" s="11">
        <v>742233</v>
      </c>
      <c r="G86" s="16" t="s">
        <v>142</v>
      </c>
      <c r="H86" s="11">
        <v>2021</v>
      </c>
      <c r="I86" s="11" t="s">
        <v>17</v>
      </c>
      <c r="J86" s="11">
        <v>1</v>
      </c>
      <c r="K86" s="11">
        <v>19</v>
      </c>
      <c r="L86" s="11">
        <v>18</v>
      </c>
      <c r="M86" s="11">
        <v>7</v>
      </c>
      <c r="N86" s="11">
        <f>K86*60-430+L86+M86/60</f>
        <v>728.11666666666667</v>
      </c>
      <c r="O86" s="12">
        <f>F86/((K86*60-430)+L86+(M86)/60)</f>
        <v>1019.3874608006959</v>
      </c>
      <c r="P86" s="11">
        <f>A86*1000/5000</f>
        <v>15.6</v>
      </c>
      <c r="Q86" s="13">
        <f>IF(F86&gt;700000,A86*1000/5629,"0")</f>
        <v>13.856812933025404</v>
      </c>
    </row>
    <row r="87" spans="1:17" x14ac:dyDescent="0.3">
      <c r="A87" s="11">
        <f t="shared" si="1"/>
        <v>79</v>
      </c>
      <c r="B87" s="11"/>
      <c r="C87" s="11" t="s">
        <v>51</v>
      </c>
      <c r="D87" s="11" t="s">
        <v>25</v>
      </c>
      <c r="E87" s="11">
        <v>1605</v>
      </c>
      <c r="F87" s="11">
        <v>642958</v>
      </c>
      <c r="G87" s="16" t="s">
        <v>143</v>
      </c>
      <c r="H87" s="11">
        <v>2021</v>
      </c>
      <c r="I87" s="11" t="s">
        <v>17</v>
      </c>
      <c r="J87" s="11">
        <v>1</v>
      </c>
      <c r="K87" s="11">
        <v>17</v>
      </c>
      <c r="L87" s="11">
        <v>41</v>
      </c>
      <c r="M87" s="11">
        <v>0</v>
      </c>
      <c r="N87" s="11">
        <f>K87*60-430+L87+M87/60</f>
        <v>631</v>
      </c>
      <c r="O87" s="12">
        <f>F87/((K87*60-430)+L87+(M87)/60)</f>
        <v>1018.9508716323296</v>
      </c>
      <c r="P87" s="11">
        <f>A87*1000/5000</f>
        <v>15.8</v>
      </c>
      <c r="Q87" s="13" t="str">
        <f>IF(F87&gt;700000,A87*1000/5629,"0")</f>
        <v>0</v>
      </c>
    </row>
    <row r="88" spans="1:17" x14ac:dyDescent="0.3">
      <c r="A88" s="11">
        <f t="shared" si="1"/>
        <v>80</v>
      </c>
      <c r="B88" s="11"/>
      <c r="C88" s="11" t="s">
        <v>144</v>
      </c>
      <c r="D88" s="11" t="s">
        <v>25</v>
      </c>
      <c r="E88" s="11">
        <v>2805</v>
      </c>
      <c r="F88" s="11">
        <v>721609</v>
      </c>
      <c r="G88" s="16" t="s">
        <v>145</v>
      </c>
      <c r="H88" s="11">
        <v>2021</v>
      </c>
      <c r="I88" s="11" t="s">
        <v>17</v>
      </c>
      <c r="J88" s="11">
        <v>1</v>
      </c>
      <c r="K88" s="11">
        <v>18</v>
      </c>
      <c r="L88" s="11">
        <v>58</v>
      </c>
      <c r="M88" s="11">
        <v>47</v>
      </c>
      <c r="N88" s="11">
        <f>K88*60-430+L88+M88/60</f>
        <v>708.7833333333333</v>
      </c>
      <c r="O88" s="12">
        <f>F88/((K88*60-430)+L88+(M88)/60)</f>
        <v>1018.0953276741835</v>
      </c>
      <c r="P88" s="11">
        <f>A88*1000/5000</f>
        <v>16</v>
      </c>
      <c r="Q88" s="13">
        <f>IF(F88&gt;700000,A88*1000/5629,"0")</f>
        <v>14.212115828744004</v>
      </c>
    </row>
    <row r="89" spans="1:17" x14ac:dyDescent="0.3">
      <c r="A89" s="11">
        <f t="shared" si="1"/>
        <v>81</v>
      </c>
      <c r="B89" s="11"/>
      <c r="C89" s="11" t="s">
        <v>146</v>
      </c>
      <c r="D89" s="11" t="s">
        <v>25</v>
      </c>
      <c r="E89" s="11">
        <v>803</v>
      </c>
      <c r="F89" s="11">
        <v>754906</v>
      </c>
      <c r="G89" s="16" t="s">
        <v>147</v>
      </c>
      <c r="H89" s="11">
        <v>2023</v>
      </c>
      <c r="I89" s="11" t="s">
        <v>42</v>
      </c>
      <c r="J89" s="11">
        <v>1</v>
      </c>
      <c r="K89" s="11">
        <v>19</v>
      </c>
      <c r="L89" s="11">
        <v>32</v>
      </c>
      <c r="M89" s="11">
        <v>51</v>
      </c>
      <c r="N89" s="11">
        <f>K89*60-430+L89+M89/60</f>
        <v>742.85</v>
      </c>
      <c r="O89" s="12">
        <f>F89/((K89*60-430)+L89+(M89)/60)</f>
        <v>1016.2293868210271</v>
      </c>
      <c r="P89" s="11">
        <f>A89*1000/5000</f>
        <v>16.2</v>
      </c>
      <c r="Q89" s="13">
        <f>IF(F89&gt;700000,A89*1000/5629,"0")</f>
        <v>14.389767276603305</v>
      </c>
    </row>
    <row r="90" spans="1:17" x14ac:dyDescent="0.3">
      <c r="A90" s="11">
        <f t="shared" si="1"/>
        <v>82</v>
      </c>
      <c r="B90" s="11"/>
      <c r="C90" s="11" t="s">
        <v>77</v>
      </c>
      <c r="D90" s="11" t="s">
        <v>25</v>
      </c>
      <c r="E90" s="11">
        <v>805</v>
      </c>
      <c r="F90" s="11">
        <v>733178</v>
      </c>
      <c r="G90" s="16" t="s">
        <v>148</v>
      </c>
      <c r="H90" s="11">
        <v>2023</v>
      </c>
      <c r="I90" s="11" t="s">
        <v>17</v>
      </c>
      <c r="J90" s="11">
        <v>1</v>
      </c>
      <c r="K90" s="11">
        <v>19</v>
      </c>
      <c r="L90" s="11">
        <v>12</v>
      </c>
      <c r="M90" s="11">
        <v>49</v>
      </c>
      <c r="N90" s="11">
        <f>K90*60-430+L90+M90/60</f>
        <v>722.81666666666672</v>
      </c>
      <c r="O90" s="12">
        <f>F90/((K90*60-430)+L90+(M90)/60)</f>
        <v>1014.3346630081394</v>
      </c>
      <c r="P90" s="11">
        <f>A90*1000/5000</f>
        <v>16.399999999999999</v>
      </c>
      <c r="Q90" s="13">
        <f>IF(F90&gt;700000,A90*1000/5629,"0")</f>
        <v>14.567418724462604</v>
      </c>
    </row>
    <row r="91" spans="1:17" x14ac:dyDescent="0.3">
      <c r="A91" s="11">
        <f t="shared" si="1"/>
        <v>83</v>
      </c>
      <c r="B91" s="11"/>
      <c r="C91" s="11" t="s">
        <v>81</v>
      </c>
      <c r="D91" s="11" t="s">
        <v>25</v>
      </c>
      <c r="E91" s="11">
        <v>2605</v>
      </c>
      <c r="F91" s="11">
        <v>784663</v>
      </c>
      <c r="G91" s="16" t="s">
        <v>149</v>
      </c>
      <c r="H91" s="11">
        <v>2023</v>
      </c>
      <c r="I91" s="11" t="s">
        <v>42</v>
      </c>
      <c r="J91" s="11">
        <v>1</v>
      </c>
      <c r="K91" s="11">
        <v>20</v>
      </c>
      <c r="L91" s="11">
        <v>6</v>
      </c>
      <c r="M91" s="11">
        <v>44</v>
      </c>
      <c r="N91" s="11">
        <f>K91*60-430+L91+M91/60</f>
        <v>776.73333333333335</v>
      </c>
      <c r="O91" s="12">
        <f>F91/((K91*60-430)+L91+(M91)/60)</f>
        <v>1010.208994936057</v>
      </c>
      <c r="P91" s="11">
        <f>A91*1000/5000</f>
        <v>16.600000000000001</v>
      </c>
      <c r="Q91" s="13">
        <f>IF(F91&gt;700000,A91*1000/5629,"0")</f>
        <v>14.745070172321904</v>
      </c>
    </row>
    <row r="92" spans="1:17" x14ac:dyDescent="0.3">
      <c r="A92" s="11">
        <f t="shared" si="1"/>
        <v>84</v>
      </c>
      <c r="B92" s="11"/>
      <c r="C92" s="11" t="s">
        <v>100</v>
      </c>
      <c r="D92" s="11" t="s">
        <v>25</v>
      </c>
      <c r="E92" s="11">
        <v>2908</v>
      </c>
      <c r="F92" s="11">
        <v>639967</v>
      </c>
      <c r="G92" s="16" t="s">
        <v>150</v>
      </c>
      <c r="H92" s="11">
        <v>2013</v>
      </c>
      <c r="I92" s="11" t="s">
        <v>42</v>
      </c>
      <c r="J92" s="11">
        <v>1</v>
      </c>
      <c r="K92" s="11">
        <v>17</v>
      </c>
      <c r="L92" s="11">
        <v>44</v>
      </c>
      <c r="M92" s="11">
        <v>6</v>
      </c>
      <c r="N92" s="11">
        <f>K92*60-430+L92+M92/60</f>
        <v>634.1</v>
      </c>
      <c r="O92" s="12">
        <f>F92/((K92*60-430)+L92+(M92)/60)</f>
        <v>1009.2524838353571</v>
      </c>
      <c r="P92" s="11">
        <f>A92*1000/5000</f>
        <v>16.8</v>
      </c>
      <c r="Q92" s="13" t="str">
        <f>IF(F92&gt;700000,A92*1000/5629,"0")</f>
        <v>0</v>
      </c>
    </row>
    <row r="93" spans="1:17" x14ac:dyDescent="0.3">
      <c r="A93" s="11">
        <f t="shared" si="1"/>
        <v>85</v>
      </c>
      <c r="B93" s="11"/>
      <c r="C93" s="11" t="s">
        <v>151</v>
      </c>
      <c r="D93" s="11" t="s">
        <v>25</v>
      </c>
      <c r="E93" s="11">
        <v>1610</v>
      </c>
      <c r="F93" s="11">
        <v>597191</v>
      </c>
      <c r="G93" s="16" t="s">
        <v>152</v>
      </c>
      <c r="H93" s="11">
        <v>2023</v>
      </c>
      <c r="I93" s="11" t="s">
        <v>42</v>
      </c>
      <c r="J93" s="11">
        <v>1</v>
      </c>
      <c r="K93" s="11">
        <v>17</v>
      </c>
      <c r="L93" s="11">
        <v>2</v>
      </c>
      <c r="M93" s="11">
        <v>36</v>
      </c>
      <c r="N93" s="11">
        <f>K93*60-430+L93+M93/60</f>
        <v>592.6</v>
      </c>
      <c r="O93" s="12">
        <f>F93/((K93*60-430)+L93+(M93)/60)</f>
        <v>1007.7472156598042</v>
      </c>
      <c r="P93" s="11">
        <f>A93*1000/5000</f>
        <v>17</v>
      </c>
      <c r="Q93" s="13" t="str">
        <f>IF(F93&gt;700000,A93*1000/5629,"0")</f>
        <v>0</v>
      </c>
    </row>
    <row r="94" spans="1:17" x14ac:dyDescent="0.3">
      <c r="A94" s="11">
        <f t="shared" si="1"/>
        <v>86</v>
      </c>
      <c r="B94" s="11"/>
      <c r="C94" s="11" t="s">
        <v>153</v>
      </c>
      <c r="D94" s="11" t="s">
        <v>28</v>
      </c>
      <c r="E94" s="11" t="s">
        <v>154</v>
      </c>
      <c r="F94" s="11">
        <v>1121389</v>
      </c>
      <c r="G94" s="16">
        <v>207734</v>
      </c>
      <c r="H94" s="11">
        <v>2023</v>
      </c>
      <c r="I94" s="11" t="s">
        <v>18</v>
      </c>
      <c r="J94" s="11">
        <v>2</v>
      </c>
      <c r="K94" s="11">
        <v>10</v>
      </c>
      <c r="L94" s="11">
        <v>39</v>
      </c>
      <c r="M94" s="11">
        <v>20</v>
      </c>
      <c r="N94" s="14">
        <v>1117.3333</v>
      </c>
      <c r="O94" s="15">
        <v>1003.63</v>
      </c>
      <c r="P94" s="11">
        <f>A94*1000/5000</f>
        <v>17.2</v>
      </c>
      <c r="Q94" s="13">
        <f>IF(F94&gt;700000,A94*1000/5629,"0")</f>
        <v>15.278024515899805</v>
      </c>
    </row>
    <row r="95" spans="1:17" x14ac:dyDescent="0.3">
      <c r="A95" s="11">
        <f t="shared" si="1"/>
        <v>87</v>
      </c>
      <c r="B95" s="11"/>
      <c r="C95" s="11" t="s">
        <v>35</v>
      </c>
      <c r="D95" s="11" t="s">
        <v>25</v>
      </c>
      <c r="E95" s="11">
        <v>999</v>
      </c>
      <c r="F95" s="11">
        <v>639523</v>
      </c>
      <c r="G95" s="16" t="s">
        <v>155</v>
      </c>
      <c r="H95" s="11">
        <v>2022</v>
      </c>
      <c r="I95" s="11" t="s">
        <v>42</v>
      </c>
      <c r="J95" s="11">
        <v>1</v>
      </c>
      <c r="K95" s="11">
        <v>17</v>
      </c>
      <c r="L95" s="11">
        <v>47</v>
      </c>
      <c r="M95" s="11">
        <v>35</v>
      </c>
      <c r="N95" s="11">
        <f>K95*60-430+L95+M95/60</f>
        <v>637.58333333333337</v>
      </c>
      <c r="O95" s="12">
        <f>F95/((K95*60-430)+L95+(M95)/60)</f>
        <v>1003.0422167036988</v>
      </c>
      <c r="P95" s="11">
        <f>A95*1000/5000</f>
        <v>17.399999999999999</v>
      </c>
      <c r="Q95" s="13" t="str">
        <f>IF(F95&gt;700000,A95*1000/5629,"0")</f>
        <v>0</v>
      </c>
    </row>
    <row r="96" spans="1:17" x14ac:dyDescent="0.3">
      <c r="A96" s="11">
        <f t="shared" si="1"/>
        <v>88</v>
      </c>
      <c r="B96" s="11"/>
      <c r="C96" s="11" t="s">
        <v>156</v>
      </c>
      <c r="D96" s="11" t="s">
        <v>25</v>
      </c>
      <c r="E96" s="11">
        <v>1602</v>
      </c>
      <c r="F96" s="11">
        <v>599282</v>
      </c>
      <c r="G96" s="16" t="s">
        <v>157</v>
      </c>
      <c r="H96" s="11">
        <v>2023</v>
      </c>
      <c r="I96" s="11" t="s">
        <v>42</v>
      </c>
      <c r="J96" s="11">
        <v>1</v>
      </c>
      <c r="K96" s="11">
        <v>17</v>
      </c>
      <c r="L96" s="11">
        <v>7</v>
      </c>
      <c r="M96" s="11">
        <v>31</v>
      </c>
      <c r="N96" s="11">
        <f>K96*60-430+L96+M96/60</f>
        <v>597.51666666666665</v>
      </c>
      <c r="O96" s="12">
        <f>F96/((K96*60-430)+L96+(M96)/60)</f>
        <v>1002.9544503640066</v>
      </c>
      <c r="P96" s="11">
        <f>A96*1000/5000</f>
        <v>17.600000000000001</v>
      </c>
      <c r="Q96" s="13" t="str">
        <f>IF(F96&gt;700000,A96*1000/5629,"0")</f>
        <v>0</v>
      </c>
    </row>
    <row r="97" spans="1:17" x14ac:dyDescent="0.3">
      <c r="A97" s="11">
        <f t="shared" si="1"/>
        <v>89</v>
      </c>
      <c r="B97" s="11"/>
      <c r="C97" s="11" t="s">
        <v>158</v>
      </c>
      <c r="D97" s="11" t="s">
        <v>25</v>
      </c>
      <c r="E97" s="11">
        <v>3503</v>
      </c>
      <c r="F97" s="11">
        <v>741969</v>
      </c>
      <c r="G97" s="16" t="s">
        <v>159</v>
      </c>
      <c r="H97" s="11">
        <v>2019</v>
      </c>
      <c r="I97" s="11" t="s">
        <v>17</v>
      </c>
      <c r="J97" s="11">
        <v>1</v>
      </c>
      <c r="K97" s="11">
        <v>19</v>
      </c>
      <c r="L97" s="11">
        <v>29</v>
      </c>
      <c r="M97" s="11">
        <v>59</v>
      </c>
      <c r="N97" s="11">
        <f>K97*60-430+L97+M97/60</f>
        <v>739.98333333333335</v>
      </c>
      <c r="O97" s="12">
        <f>F97/((K97*60-430)+L97+(M97)/60)</f>
        <v>1002.6833937701299</v>
      </c>
      <c r="P97" s="11">
        <f>A97*1000/5000</f>
        <v>17.8</v>
      </c>
      <c r="Q97" s="13">
        <f>IF(F97&gt;700000,A97*1000/5629,"0")</f>
        <v>15.810978859477705</v>
      </c>
    </row>
    <row r="98" spans="1:17" x14ac:dyDescent="0.3">
      <c r="A98" s="11">
        <f t="shared" si="1"/>
        <v>90</v>
      </c>
      <c r="B98" s="11"/>
      <c r="C98" s="11" t="s">
        <v>100</v>
      </c>
      <c r="D98" s="11" t="s">
        <v>25</v>
      </c>
      <c r="E98" s="11">
        <v>2904</v>
      </c>
      <c r="F98" s="11">
        <v>639967</v>
      </c>
      <c r="G98" s="16" t="s">
        <v>160</v>
      </c>
      <c r="H98" s="11">
        <v>2021</v>
      </c>
      <c r="I98" s="11" t="s">
        <v>42</v>
      </c>
      <c r="J98" s="11">
        <v>1</v>
      </c>
      <c r="K98" s="11">
        <v>17</v>
      </c>
      <c r="L98" s="11">
        <v>48</v>
      </c>
      <c r="M98" s="11">
        <v>35</v>
      </c>
      <c r="N98" s="11">
        <f>K98*60-430+L98+M98/60</f>
        <v>638.58333333333337</v>
      </c>
      <c r="O98" s="12">
        <f>F98/((K98*60-430)+L98+(M98)/60)</f>
        <v>1002.1667754143285</v>
      </c>
      <c r="P98" s="11">
        <f>A98*1000/5000</f>
        <v>18</v>
      </c>
      <c r="Q98" s="13" t="str">
        <f>IF(F98&gt;700000,A98*1000/5629,"0")</f>
        <v>0</v>
      </c>
    </row>
    <row r="99" spans="1:17" x14ac:dyDescent="0.3">
      <c r="A99" s="11">
        <f t="shared" si="1"/>
        <v>91</v>
      </c>
      <c r="B99" s="11"/>
      <c r="C99" s="11" t="s">
        <v>60</v>
      </c>
      <c r="D99" s="11" t="s">
        <v>25</v>
      </c>
      <c r="E99" s="11">
        <v>1610</v>
      </c>
      <c r="F99" s="11">
        <v>587995</v>
      </c>
      <c r="G99" s="16" t="s">
        <v>161</v>
      </c>
      <c r="H99" s="11">
        <v>2022</v>
      </c>
      <c r="I99" s="11" t="s">
        <v>42</v>
      </c>
      <c r="J99" s="11">
        <v>1</v>
      </c>
      <c r="K99" s="11">
        <v>16</v>
      </c>
      <c r="L99" s="11">
        <v>56</v>
      </c>
      <c r="M99" s="11">
        <v>47</v>
      </c>
      <c r="N99" s="11">
        <f>K99*60-430+L99+M99/60</f>
        <v>586.7833333333333</v>
      </c>
      <c r="O99" s="12">
        <f>F99/((K99*60-430)+L99+(M99)/60)</f>
        <v>1002.0649302695488</v>
      </c>
      <c r="P99" s="11">
        <f>A99*1000/5000</f>
        <v>18.2</v>
      </c>
      <c r="Q99" s="13" t="str">
        <f>IF(F99&gt;700000,A99*1000/5629,"0")</f>
        <v>0</v>
      </c>
    </row>
    <row r="100" spans="1:17" x14ac:dyDescent="0.3">
      <c r="A100" s="11">
        <f t="shared" si="1"/>
        <v>92</v>
      </c>
      <c r="B100" s="11"/>
      <c r="C100" s="11" t="s">
        <v>138</v>
      </c>
      <c r="D100" s="11" t="s">
        <v>25</v>
      </c>
      <c r="E100" s="11">
        <v>2302</v>
      </c>
      <c r="F100" s="11">
        <v>731860</v>
      </c>
      <c r="G100" s="16" t="s">
        <v>162</v>
      </c>
      <c r="H100" s="11">
        <v>2021</v>
      </c>
      <c r="I100" s="11" t="s">
        <v>42</v>
      </c>
      <c r="J100" s="11">
        <v>1</v>
      </c>
      <c r="K100" s="11">
        <v>19</v>
      </c>
      <c r="L100" s="11">
        <v>20</v>
      </c>
      <c r="M100" s="11">
        <v>59</v>
      </c>
      <c r="N100" s="11">
        <f>K100*60-430+L100+M100/60</f>
        <v>730.98333333333335</v>
      </c>
      <c r="O100" s="12">
        <f>F100/((K100*60-430)+L100+(M100)/60)</f>
        <v>1001.1992977496067</v>
      </c>
      <c r="P100" s="11">
        <f>A100*1000/5000</f>
        <v>18.399999999999999</v>
      </c>
      <c r="Q100" s="13">
        <f>IF(F100&gt;700000,A100*1000/5629,"0")</f>
        <v>16.343933203055606</v>
      </c>
    </row>
    <row r="101" spans="1:17" x14ac:dyDescent="0.3">
      <c r="A101" s="11">
        <f t="shared" si="1"/>
        <v>93</v>
      </c>
      <c r="B101" s="11"/>
      <c r="C101" s="11" t="s">
        <v>57</v>
      </c>
      <c r="D101" s="11" t="s">
        <v>25</v>
      </c>
      <c r="E101" s="11">
        <v>2801</v>
      </c>
      <c r="F101" s="11">
        <v>708585</v>
      </c>
      <c r="G101" s="16" t="s">
        <v>163</v>
      </c>
      <c r="H101" s="11">
        <v>2024</v>
      </c>
      <c r="I101" s="11" t="s">
        <v>42</v>
      </c>
      <c r="J101" s="11">
        <v>1</v>
      </c>
      <c r="K101" s="11">
        <v>19</v>
      </c>
      <c r="L101" s="11">
        <v>0</v>
      </c>
      <c r="M101" s="11">
        <v>1</v>
      </c>
      <c r="N101" s="11">
        <f>K101*60-430+L101+M101/60</f>
        <v>710.01666666666665</v>
      </c>
      <c r="O101" s="12">
        <f>F101/((K101*60-430)+L101+(M101)/60)</f>
        <v>997.98361540808901</v>
      </c>
      <c r="P101" s="11">
        <f>A101*1000/5000</f>
        <v>18.600000000000001</v>
      </c>
      <c r="Q101" s="13">
        <f>IF(F101&gt;700000,A101*1000/5629,"0")</f>
        <v>16.521584650914907</v>
      </c>
    </row>
    <row r="102" spans="1:17" x14ac:dyDescent="0.3">
      <c r="A102" s="11">
        <f t="shared" si="1"/>
        <v>94</v>
      </c>
      <c r="B102" s="11"/>
      <c r="C102" s="11" t="s">
        <v>164</v>
      </c>
      <c r="D102" s="11" t="s">
        <v>28</v>
      </c>
      <c r="E102" s="11" t="s">
        <v>165</v>
      </c>
      <c r="F102" s="11">
        <v>989618</v>
      </c>
      <c r="G102" s="16">
        <v>82377</v>
      </c>
      <c r="H102" s="11">
        <v>2023</v>
      </c>
      <c r="I102" s="11" t="s">
        <v>30</v>
      </c>
      <c r="J102" s="11">
        <v>2</v>
      </c>
      <c r="K102" s="11">
        <v>8</v>
      </c>
      <c r="L102" s="11">
        <v>38</v>
      </c>
      <c r="M102" s="11">
        <v>48</v>
      </c>
      <c r="N102" s="14">
        <v>996.8</v>
      </c>
      <c r="O102" s="15">
        <v>992.79</v>
      </c>
      <c r="P102" s="11">
        <f>A102*1000/5000</f>
        <v>18.8</v>
      </c>
      <c r="Q102" s="13">
        <f>IF(F102&gt;700000,A102*1000/5629,"0")</f>
        <v>16.699236098774204</v>
      </c>
    </row>
    <row r="103" spans="1:17" x14ac:dyDescent="0.3">
      <c r="A103" s="11">
        <f t="shared" si="1"/>
        <v>95</v>
      </c>
      <c r="B103" s="11"/>
      <c r="C103" s="11" t="s">
        <v>108</v>
      </c>
      <c r="D103" s="11" t="s">
        <v>25</v>
      </c>
      <c r="E103" s="11">
        <v>2908</v>
      </c>
      <c r="F103" s="11">
        <v>634979</v>
      </c>
      <c r="G103" s="16" t="s">
        <v>166</v>
      </c>
      <c r="H103" s="11">
        <v>2020</v>
      </c>
      <c r="I103" s="11" t="s">
        <v>42</v>
      </c>
      <c r="J103" s="11">
        <v>1</v>
      </c>
      <c r="K103" s="11">
        <v>17</v>
      </c>
      <c r="L103" s="11">
        <v>49</v>
      </c>
      <c r="M103" s="11">
        <v>44</v>
      </c>
      <c r="N103" s="11">
        <f>K103*60-430+L103+M103/60</f>
        <v>639.73333333333335</v>
      </c>
      <c r="O103" s="12">
        <f>F103/((K103*60-430)+L103+(M103)/60)</f>
        <v>992.56825760733636</v>
      </c>
      <c r="P103" s="11">
        <f>A103*1000/5000</f>
        <v>19</v>
      </c>
      <c r="Q103" s="13" t="str">
        <f>IF(F103&gt;700000,A103*1000/5629,"0")</f>
        <v>0</v>
      </c>
    </row>
    <row r="104" spans="1:17" x14ac:dyDescent="0.3">
      <c r="A104" s="11">
        <f t="shared" si="1"/>
        <v>96</v>
      </c>
      <c r="B104" s="11"/>
      <c r="C104" s="11" t="s">
        <v>35</v>
      </c>
      <c r="D104" s="11" t="s">
        <v>25</v>
      </c>
      <c r="E104" s="11">
        <v>999</v>
      </c>
      <c r="F104" s="11">
        <v>639523</v>
      </c>
      <c r="G104" s="16" t="s">
        <v>167</v>
      </c>
      <c r="H104" s="11">
        <v>2022</v>
      </c>
      <c r="I104" s="11" t="s">
        <v>17</v>
      </c>
      <c r="J104" s="11">
        <v>1</v>
      </c>
      <c r="K104" s="11">
        <v>17</v>
      </c>
      <c r="L104" s="11">
        <v>58</v>
      </c>
      <c r="M104" s="11">
        <v>3</v>
      </c>
      <c r="N104" s="11">
        <f>K104*60-430+L104+M104/60</f>
        <v>648.04999999999995</v>
      </c>
      <c r="O104" s="12">
        <f>F104/((K104*60-430)+L104+(M104)/60)</f>
        <v>986.84206465550506</v>
      </c>
      <c r="P104" s="11">
        <f>A104*1000/5000</f>
        <v>19.2</v>
      </c>
      <c r="Q104" s="13" t="str">
        <f>IF(F104&gt;700000,A104*1000/5629,"0")</f>
        <v>0</v>
      </c>
    </row>
    <row r="105" spans="1:17" x14ac:dyDescent="0.3">
      <c r="A105" s="11">
        <f t="shared" si="1"/>
        <v>97</v>
      </c>
      <c r="B105" s="11"/>
      <c r="C105" s="11" t="s">
        <v>168</v>
      </c>
      <c r="D105" s="11" t="s">
        <v>25</v>
      </c>
      <c r="E105" s="11">
        <v>2904</v>
      </c>
      <c r="F105" s="11">
        <v>641215</v>
      </c>
      <c r="G105" s="16" t="s">
        <v>169</v>
      </c>
      <c r="H105" s="11">
        <v>2023</v>
      </c>
      <c r="I105" s="11" t="s">
        <v>42</v>
      </c>
      <c r="J105" s="11">
        <v>1</v>
      </c>
      <c r="K105" s="11">
        <v>18</v>
      </c>
      <c r="L105" s="11">
        <v>0</v>
      </c>
      <c r="M105" s="11">
        <v>10</v>
      </c>
      <c r="N105" s="11">
        <f>K105*60-430+L105+M105/60</f>
        <v>650.16666666666663</v>
      </c>
      <c r="O105" s="12">
        <f>F105/((K105*60-430)+L105+(M105)/60)</f>
        <v>986.23173545244811</v>
      </c>
      <c r="P105" s="11">
        <f>A105*1000/5000</f>
        <v>19.399999999999999</v>
      </c>
      <c r="Q105" s="13" t="str">
        <f>IF(F105&gt;700000,A105*1000/5629,"0")</f>
        <v>0</v>
      </c>
    </row>
    <row r="106" spans="1:17" x14ac:dyDescent="0.3">
      <c r="A106" s="11">
        <f t="shared" si="1"/>
        <v>98</v>
      </c>
      <c r="B106" s="11"/>
      <c r="C106" s="11" t="s">
        <v>144</v>
      </c>
      <c r="D106" s="11" t="s">
        <v>25</v>
      </c>
      <c r="E106" s="11">
        <v>2805</v>
      </c>
      <c r="F106" s="11">
        <v>721609</v>
      </c>
      <c r="G106" s="16" t="s">
        <v>170</v>
      </c>
      <c r="H106" s="11">
        <v>2021</v>
      </c>
      <c r="I106" s="11" t="s">
        <v>42</v>
      </c>
      <c r="J106" s="11">
        <v>1</v>
      </c>
      <c r="K106" s="11">
        <v>19</v>
      </c>
      <c r="L106" s="11">
        <v>22</v>
      </c>
      <c r="M106" s="11">
        <v>4</v>
      </c>
      <c r="N106" s="11">
        <f>K106*60-430+L106+M106/60</f>
        <v>732.06666666666672</v>
      </c>
      <c r="O106" s="12">
        <f>F106/((K106*60-430)+L106+(M106)/60)</f>
        <v>985.71487114106174</v>
      </c>
      <c r="P106" s="11">
        <f>A106*1000/5000</f>
        <v>19.600000000000001</v>
      </c>
      <c r="Q106" s="13">
        <f>IF(F106&gt;700000,A106*1000/5629,"0")</f>
        <v>17.409841890211407</v>
      </c>
    </row>
    <row r="107" spans="1:17" x14ac:dyDescent="0.3">
      <c r="A107" s="11">
        <f t="shared" si="1"/>
        <v>99</v>
      </c>
      <c r="B107" s="11"/>
      <c r="C107" s="11" t="s">
        <v>171</v>
      </c>
      <c r="D107" s="11" t="s">
        <v>25</v>
      </c>
      <c r="E107" s="11">
        <v>1610</v>
      </c>
      <c r="F107" s="11">
        <v>595949</v>
      </c>
      <c r="G107" s="16" t="s">
        <v>172</v>
      </c>
      <c r="H107" s="11">
        <v>2023</v>
      </c>
      <c r="I107" s="11" t="s">
        <v>17</v>
      </c>
      <c r="J107" s="11">
        <v>1</v>
      </c>
      <c r="K107" s="11">
        <v>17</v>
      </c>
      <c r="L107" s="11">
        <v>16</v>
      </c>
      <c r="M107" s="11">
        <v>3</v>
      </c>
      <c r="N107" s="11">
        <f>K107*60-430+L107+M107/60</f>
        <v>606.04999999999995</v>
      </c>
      <c r="O107" s="12">
        <f>F107/((K107*60-430)+L107+(M107)/60)</f>
        <v>983.33305832852079</v>
      </c>
      <c r="P107" s="11">
        <f>A107*1000/5000</f>
        <v>19.8</v>
      </c>
      <c r="Q107" s="13" t="str">
        <f>IF(F107&gt;700000,A107*1000/5629,"0")</f>
        <v>0</v>
      </c>
    </row>
    <row r="108" spans="1:17" x14ac:dyDescent="0.3">
      <c r="A108" s="11">
        <f t="shared" si="1"/>
        <v>100</v>
      </c>
      <c r="B108" s="11"/>
      <c r="C108" s="11" t="s">
        <v>51</v>
      </c>
      <c r="D108" s="11" t="s">
        <v>25</v>
      </c>
      <c r="E108" s="11">
        <v>2908</v>
      </c>
      <c r="F108" s="11">
        <v>642958</v>
      </c>
      <c r="G108" s="16" t="s">
        <v>173</v>
      </c>
      <c r="H108" s="11">
        <v>2023</v>
      </c>
      <c r="I108" s="11" t="s">
        <v>17</v>
      </c>
      <c r="J108" s="11">
        <v>1</v>
      </c>
      <c r="K108" s="11">
        <v>18</v>
      </c>
      <c r="L108" s="11">
        <v>4</v>
      </c>
      <c r="M108" s="11">
        <v>17</v>
      </c>
      <c r="N108" s="11">
        <f>K108*60-430+L108+M108/60</f>
        <v>654.2833333333333</v>
      </c>
      <c r="O108" s="12">
        <f>F108/((K108*60-430)+L108+(M108)/60)</f>
        <v>982.69047558397233</v>
      </c>
      <c r="P108" s="11">
        <f>A108*1000/5000</f>
        <v>20</v>
      </c>
      <c r="Q108" s="13" t="str">
        <f>IF(F108&gt;700000,A108*1000/5629,"0")</f>
        <v>0</v>
      </c>
    </row>
    <row r="109" spans="1:17" x14ac:dyDescent="0.3">
      <c r="A109" s="11">
        <f t="shared" si="1"/>
        <v>101</v>
      </c>
      <c r="B109" s="11"/>
      <c r="C109" s="11" t="s">
        <v>174</v>
      </c>
      <c r="D109" s="11" t="s">
        <v>25</v>
      </c>
      <c r="E109" s="11">
        <v>2805</v>
      </c>
      <c r="F109" s="11">
        <v>721989</v>
      </c>
      <c r="G109" s="16" t="s">
        <v>175</v>
      </c>
      <c r="H109" s="11">
        <v>2022</v>
      </c>
      <c r="I109" s="11" t="s">
        <v>17</v>
      </c>
      <c r="J109" s="11">
        <v>1</v>
      </c>
      <c r="K109" s="11">
        <v>19</v>
      </c>
      <c r="L109" s="11">
        <v>25</v>
      </c>
      <c r="M109" s="11">
        <v>6</v>
      </c>
      <c r="N109" s="11">
        <f>K109*60-430+L109+M109/60</f>
        <v>735.1</v>
      </c>
      <c r="O109" s="12">
        <f>F109/((K109*60-430)+L109+(M109)/60)</f>
        <v>982.16433138348521</v>
      </c>
      <c r="P109" s="11">
        <f>A109*1000/5000</f>
        <v>20.2</v>
      </c>
      <c r="Q109" s="13">
        <f>IF(F109&gt;700000,A109*1000/5629,"0")</f>
        <v>17.942796233789306</v>
      </c>
    </row>
    <row r="110" spans="1:17" x14ac:dyDescent="0.3">
      <c r="A110" s="11">
        <f t="shared" si="1"/>
        <v>102</v>
      </c>
      <c r="B110" s="11"/>
      <c r="C110" s="11" t="s">
        <v>176</v>
      </c>
      <c r="D110" s="11" t="s">
        <v>28</v>
      </c>
      <c r="E110" s="11" t="s">
        <v>177</v>
      </c>
      <c r="F110" s="11">
        <v>947630</v>
      </c>
      <c r="G110" s="16">
        <v>520127</v>
      </c>
      <c r="H110" s="11">
        <v>2022</v>
      </c>
      <c r="I110" s="11" t="s">
        <v>30</v>
      </c>
      <c r="J110" s="11">
        <v>2</v>
      </c>
      <c r="K110" s="11">
        <v>8</v>
      </c>
      <c r="L110" s="11">
        <v>9</v>
      </c>
      <c r="M110" s="11">
        <v>24</v>
      </c>
      <c r="N110" s="14">
        <v>967.4</v>
      </c>
      <c r="O110" s="15">
        <v>979.56</v>
      </c>
      <c r="P110" s="11">
        <f>A110*1000/5000</f>
        <v>20.399999999999999</v>
      </c>
      <c r="Q110" s="13">
        <f>IF(F110&gt;700000,A110*1000/5629,"0")</f>
        <v>18.120447681648606</v>
      </c>
    </row>
    <row r="111" spans="1:17" x14ac:dyDescent="0.3">
      <c r="A111" s="11">
        <f t="shared" si="1"/>
        <v>103</v>
      </c>
      <c r="B111" s="11"/>
      <c r="C111" s="11" t="s">
        <v>31</v>
      </c>
      <c r="D111" s="11" t="s">
        <v>25</v>
      </c>
      <c r="E111" s="11">
        <v>3501</v>
      </c>
      <c r="F111" s="11">
        <v>757263</v>
      </c>
      <c r="G111" s="16" t="s">
        <v>178</v>
      </c>
      <c r="H111" s="11">
        <v>2022</v>
      </c>
      <c r="I111" s="11" t="s">
        <v>17</v>
      </c>
      <c r="J111" s="11">
        <v>1</v>
      </c>
      <c r="K111" s="11">
        <v>20</v>
      </c>
      <c r="L111" s="11">
        <v>5</v>
      </c>
      <c r="M111" s="11">
        <v>53</v>
      </c>
      <c r="N111" s="11">
        <f>K111*60-430+L111+M111/60</f>
        <v>775.88333333333333</v>
      </c>
      <c r="O111" s="12">
        <f>F111/((K111*60-430)+L111+(M111)/60)</f>
        <v>976.00111700642276</v>
      </c>
      <c r="P111" s="11">
        <f>A111*1000/5000</f>
        <v>20.6</v>
      </c>
      <c r="Q111" s="13">
        <f>IF(F111&gt;700000,A111*1000/5629,"0")</f>
        <v>18.298099129507907</v>
      </c>
    </row>
    <row r="112" spans="1:17" x14ac:dyDescent="0.3">
      <c r="A112" s="11">
        <f t="shared" si="1"/>
        <v>104</v>
      </c>
      <c r="B112" s="11"/>
      <c r="C112" s="11" t="s">
        <v>65</v>
      </c>
      <c r="D112" s="11" t="s">
        <v>25</v>
      </c>
      <c r="E112" s="11">
        <v>802</v>
      </c>
      <c r="F112" s="11">
        <v>742233</v>
      </c>
      <c r="G112" s="16" t="s">
        <v>179</v>
      </c>
      <c r="H112" s="11">
        <v>2022</v>
      </c>
      <c r="I112" s="11" t="s">
        <v>17</v>
      </c>
      <c r="J112" s="11">
        <v>1</v>
      </c>
      <c r="K112" s="11">
        <v>19</v>
      </c>
      <c r="L112" s="11">
        <v>50</v>
      </c>
      <c r="M112" s="11">
        <v>54</v>
      </c>
      <c r="N112" s="11">
        <f>K112*60-430+L112+M112/60</f>
        <v>760.9</v>
      </c>
      <c r="O112" s="12">
        <f>F112/((K112*60-430)+L112+(M112)/60)</f>
        <v>975.46720988303332</v>
      </c>
      <c r="P112" s="11">
        <f>A112*1000/5000</f>
        <v>20.8</v>
      </c>
      <c r="Q112" s="13">
        <f>IF(F112&gt;700000,A112*1000/5629,"0")</f>
        <v>18.475750577367204</v>
      </c>
    </row>
    <row r="113" spans="1:17" x14ac:dyDescent="0.3">
      <c r="A113" s="11">
        <f t="shared" si="1"/>
        <v>105</v>
      </c>
      <c r="B113" s="11"/>
      <c r="C113" s="11" t="s">
        <v>138</v>
      </c>
      <c r="D113" s="11" t="s">
        <v>25</v>
      </c>
      <c r="E113" s="11">
        <v>2302</v>
      </c>
      <c r="F113" s="11">
        <v>731860</v>
      </c>
      <c r="G113" s="16" t="s">
        <v>180</v>
      </c>
      <c r="H113" s="11">
        <v>2018</v>
      </c>
      <c r="I113" s="11" t="s">
        <v>42</v>
      </c>
      <c r="J113" s="11">
        <v>1</v>
      </c>
      <c r="K113" s="11">
        <v>19</v>
      </c>
      <c r="L113" s="11">
        <v>40</v>
      </c>
      <c r="M113" s="11">
        <v>24</v>
      </c>
      <c r="N113" s="11">
        <f>K113*60-430+L113+M113/60</f>
        <v>750.4</v>
      </c>
      <c r="O113" s="12">
        <f>F113/((K113*60-430)+L113+(M113)/60)</f>
        <v>975.29317697228146</v>
      </c>
      <c r="P113" s="11">
        <f>A113*1000/5000</f>
        <v>21</v>
      </c>
      <c r="Q113" s="13">
        <f>IF(F113&gt;700000,A113*1000/5629,"0")</f>
        <v>18.653402025226505</v>
      </c>
    </row>
    <row r="114" spans="1:17" x14ac:dyDescent="0.3">
      <c r="A114" s="11">
        <f t="shared" si="1"/>
        <v>106</v>
      </c>
      <c r="B114" s="11"/>
      <c r="C114" s="11" t="s">
        <v>181</v>
      </c>
      <c r="D114" s="11" t="s">
        <v>28</v>
      </c>
      <c r="E114" s="11" t="s">
        <v>182</v>
      </c>
      <c r="F114" s="11">
        <v>955908</v>
      </c>
      <c r="G114" s="16">
        <v>765411</v>
      </c>
      <c r="H114" s="11">
        <v>2024</v>
      </c>
      <c r="I114" s="11" t="s">
        <v>18</v>
      </c>
      <c r="J114" s="11">
        <v>2</v>
      </c>
      <c r="K114" s="11">
        <v>8</v>
      </c>
      <c r="L114" s="11">
        <v>23</v>
      </c>
      <c r="M114" s="11">
        <v>49</v>
      </c>
      <c r="N114" s="14">
        <v>981.81669999999997</v>
      </c>
      <c r="O114" s="15">
        <v>973.61</v>
      </c>
      <c r="P114" s="11">
        <f>A114*1000/5000</f>
        <v>21.2</v>
      </c>
      <c r="Q114" s="13">
        <f>IF(F114&gt;700000,A114*1000/5629,"0")</f>
        <v>18.831053473085806</v>
      </c>
    </row>
    <row r="115" spans="1:17" x14ac:dyDescent="0.3">
      <c r="A115" s="11">
        <f t="shared" si="1"/>
        <v>107</v>
      </c>
      <c r="B115" s="11"/>
      <c r="C115" s="11" t="s">
        <v>183</v>
      </c>
      <c r="D115" s="11" t="s">
        <v>28</v>
      </c>
      <c r="E115" s="11" t="s">
        <v>184</v>
      </c>
      <c r="F115" s="11">
        <v>1103016</v>
      </c>
      <c r="G115" s="16">
        <v>942790</v>
      </c>
      <c r="H115" s="11">
        <v>2022</v>
      </c>
      <c r="I115" s="11" t="s">
        <v>30</v>
      </c>
      <c r="J115" s="11">
        <v>2</v>
      </c>
      <c r="K115" s="11">
        <v>10</v>
      </c>
      <c r="L115" s="11">
        <v>56</v>
      </c>
      <c r="M115" s="11">
        <v>20</v>
      </c>
      <c r="N115" s="14">
        <v>1134.3333</v>
      </c>
      <c r="O115" s="15">
        <v>972.39</v>
      </c>
      <c r="P115" s="11">
        <f>A115*1000/5000</f>
        <v>21.4</v>
      </c>
      <c r="Q115" s="13">
        <f>IF(F115&gt;700000,A115*1000/5629,"0")</f>
        <v>19.008704920945107</v>
      </c>
    </row>
    <row r="116" spans="1:17" x14ac:dyDescent="0.3">
      <c r="A116" s="11">
        <f t="shared" si="1"/>
        <v>108</v>
      </c>
      <c r="B116" s="11"/>
      <c r="C116" s="11" t="s">
        <v>65</v>
      </c>
      <c r="D116" s="11" t="s">
        <v>25</v>
      </c>
      <c r="E116" s="11">
        <v>802</v>
      </c>
      <c r="F116" s="11">
        <v>742233</v>
      </c>
      <c r="G116" s="16" t="s">
        <v>185</v>
      </c>
      <c r="H116" s="11">
        <v>2022</v>
      </c>
      <c r="I116" s="11" t="s">
        <v>42</v>
      </c>
      <c r="J116" s="11">
        <v>1</v>
      </c>
      <c r="K116" s="11">
        <v>19</v>
      </c>
      <c r="L116" s="11">
        <v>53</v>
      </c>
      <c r="M116" s="11">
        <v>33</v>
      </c>
      <c r="N116" s="11">
        <f>K116*60-430+L116+M116/60</f>
        <v>763.55</v>
      </c>
      <c r="O116" s="12">
        <f>F116/((K116*60-430)+L116+(M116)/60)</f>
        <v>972.08172352825625</v>
      </c>
      <c r="P116" s="11">
        <f>A116*1000/5000</f>
        <v>21.6</v>
      </c>
      <c r="Q116" s="13">
        <f>IF(F116&gt;700000,A116*1000/5629,"0")</f>
        <v>19.186356368804407</v>
      </c>
    </row>
    <row r="117" spans="1:17" x14ac:dyDescent="0.3">
      <c r="A117" s="11">
        <f t="shared" si="1"/>
        <v>109</v>
      </c>
      <c r="B117" s="11"/>
      <c r="C117" s="11" t="s">
        <v>186</v>
      </c>
      <c r="D117" s="11" t="s">
        <v>25</v>
      </c>
      <c r="E117" s="11">
        <v>2904</v>
      </c>
      <c r="F117" s="11">
        <v>641880</v>
      </c>
      <c r="G117" s="16" t="s">
        <v>187</v>
      </c>
      <c r="H117" s="11">
        <v>2023</v>
      </c>
      <c r="I117" s="11" t="s">
        <v>42</v>
      </c>
      <c r="J117" s="11">
        <v>1</v>
      </c>
      <c r="K117" s="11">
        <v>18</v>
      </c>
      <c r="L117" s="11">
        <v>12</v>
      </c>
      <c r="M117" s="11">
        <v>6</v>
      </c>
      <c r="N117" s="11">
        <f>K117*60-430+L117+M117/60</f>
        <v>662.1</v>
      </c>
      <c r="O117" s="12">
        <f>F117/((K117*60-430)+L117+(M117)/60)</f>
        <v>969.46080652469414</v>
      </c>
      <c r="P117" s="11">
        <f>A117*1000/5000</f>
        <v>21.8</v>
      </c>
      <c r="Q117" s="13" t="str">
        <f>IF(F117&gt;700000,A117*1000/5629,"0")</f>
        <v>0</v>
      </c>
    </row>
    <row r="118" spans="1:17" x14ac:dyDescent="0.3">
      <c r="A118" s="11">
        <f t="shared" si="1"/>
        <v>110</v>
      </c>
      <c r="B118" s="11"/>
      <c r="C118" s="11" t="s">
        <v>104</v>
      </c>
      <c r="D118" s="11" t="s">
        <v>25</v>
      </c>
      <c r="E118" s="11">
        <v>802</v>
      </c>
      <c r="F118" s="11">
        <v>740529</v>
      </c>
      <c r="G118" s="16" t="s">
        <v>188</v>
      </c>
      <c r="H118" s="11">
        <v>2022</v>
      </c>
      <c r="I118" s="11" t="s">
        <v>42</v>
      </c>
      <c r="J118" s="11">
        <v>1</v>
      </c>
      <c r="K118" s="11">
        <v>19</v>
      </c>
      <c r="L118" s="11">
        <v>55</v>
      </c>
      <c r="M118" s="11">
        <v>9</v>
      </c>
      <c r="N118" s="11">
        <f>K118*60-430+L118+M118/60</f>
        <v>765.15</v>
      </c>
      <c r="O118" s="12">
        <f>F118/((K118*60-430)+L118+(M118)/60)</f>
        <v>967.82199568712019</v>
      </c>
      <c r="P118" s="11">
        <f>A118*1000/5000</f>
        <v>22</v>
      </c>
      <c r="Q118" s="13">
        <f>IF(F118&gt;700000,A118*1000/5629,"0")</f>
        <v>19.541659264523005</v>
      </c>
    </row>
    <row r="119" spans="1:17" x14ac:dyDescent="0.3">
      <c r="A119" s="11">
        <f t="shared" si="1"/>
        <v>111</v>
      </c>
      <c r="B119" s="11"/>
      <c r="C119" s="11" t="s">
        <v>69</v>
      </c>
      <c r="D119" s="11" t="s">
        <v>25</v>
      </c>
      <c r="E119" s="11">
        <v>1803</v>
      </c>
      <c r="F119" s="11">
        <v>679807</v>
      </c>
      <c r="G119" s="16" t="s">
        <v>189</v>
      </c>
      <c r="H119" s="11">
        <v>2021</v>
      </c>
      <c r="I119" s="11" t="s">
        <v>42</v>
      </c>
      <c r="J119" s="11">
        <v>1</v>
      </c>
      <c r="K119" s="11">
        <v>18</v>
      </c>
      <c r="L119" s="11">
        <v>53</v>
      </c>
      <c r="M119" s="11">
        <v>42</v>
      </c>
      <c r="N119" s="11">
        <f>K119*60-430+L119+M119/60</f>
        <v>703.7</v>
      </c>
      <c r="O119" s="12">
        <f>F119/((K119*60-430)+L119+(M119)/60)</f>
        <v>966.04661077163553</v>
      </c>
      <c r="P119" s="11">
        <f>A119*1000/5000</f>
        <v>22.2</v>
      </c>
      <c r="Q119" s="13" t="str">
        <f>IF(F119&gt;700000,A119*1000/5629,"0")</f>
        <v>0</v>
      </c>
    </row>
    <row r="120" spans="1:17" x14ac:dyDescent="0.3">
      <c r="A120" s="11">
        <f t="shared" si="1"/>
        <v>112</v>
      </c>
      <c r="B120" s="11"/>
      <c r="C120" s="11" t="s">
        <v>190</v>
      </c>
      <c r="D120" s="11" t="s">
        <v>28</v>
      </c>
      <c r="E120" s="11" t="s">
        <v>191</v>
      </c>
      <c r="F120" s="11">
        <v>1111247</v>
      </c>
      <c r="G120" s="16">
        <v>110055</v>
      </c>
      <c r="H120" s="11">
        <v>2022</v>
      </c>
      <c r="I120" s="11" t="s">
        <v>18</v>
      </c>
      <c r="J120" s="11">
        <v>2</v>
      </c>
      <c r="K120" s="11">
        <v>11</v>
      </c>
      <c r="L120" s="11">
        <v>12</v>
      </c>
      <c r="M120" s="11">
        <v>19</v>
      </c>
      <c r="N120" s="14">
        <v>1150.3167000000001</v>
      </c>
      <c r="O120" s="15">
        <v>966.04</v>
      </c>
      <c r="P120" s="11">
        <f>A120*1000/5000</f>
        <v>22.4</v>
      </c>
      <c r="Q120" s="13">
        <f>IF(F120&gt;700000,A120*1000/5629,"0")</f>
        <v>19.896962160241607</v>
      </c>
    </row>
    <row r="121" spans="1:17" x14ac:dyDescent="0.3">
      <c r="A121" s="11">
        <f t="shared" si="1"/>
        <v>113</v>
      </c>
      <c r="B121" s="11"/>
      <c r="C121" s="11" t="s">
        <v>192</v>
      </c>
      <c r="D121" s="11" t="s">
        <v>28</v>
      </c>
      <c r="E121" s="11" t="s">
        <v>193</v>
      </c>
      <c r="F121" s="11">
        <v>954177</v>
      </c>
      <c r="G121" s="16">
        <v>961824</v>
      </c>
      <c r="H121" s="11">
        <v>2021</v>
      </c>
      <c r="I121" s="11" t="s">
        <v>30</v>
      </c>
      <c r="J121" s="11">
        <v>2</v>
      </c>
      <c r="K121" s="11">
        <v>8</v>
      </c>
      <c r="L121" s="11">
        <v>29</v>
      </c>
      <c r="M121" s="11">
        <v>47</v>
      </c>
      <c r="N121" s="14">
        <v>987.78330000000005</v>
      </c>
      <c r="O121" s="15">
        <v>965.98</v>
      </c>
      <c r="P121" s="11">
        <f>A121*1000/5000</f>
        <v>22.6</v>
      </c>
      <c r="Q121" s="13">
        <f>IF(F121&gt;700000,A121*1000/5629,"0")</f>
        <v>20.074613608100908</v>
      </c>
    </row>
    <row r="122" spans="1:17" x14ac:dyDescent="0.3">
      <c r="A122" s="11">
        <f t="shared" si="1"/>
        <v>114</v>
      </c>
      <c r="B122" s="11"/>
      <c r="C122" s="11" t="s">
        <v>168</v>
      </c>
      <c r="D122" s="11" t="s">
        <v>25</v>
      </c>
      <c r="E122" s="11">
        <v>2904</v>
      </c>
      <c r="F122" s="11">
        <v>641215</v>
      </c>
      <c r="G122" s="16" t="s">
        <v>194</v>
      </c>
      <c r="H122" s="11">
        <v>2023</v>
      </c>
      <c r="I122" s="11" t="s">
        <v>42</v>
      </c>
      <c r="J122" s="11">
        <v>1</v>
      </c>
      <c r="K122" s="11">
        <v>18</v>
      </c>
      <c r="L122" s="11">
        <v>15</v>
      </c>
      <c r="M122" s="11">
        <v>33</v>
      </c>
      <c r="N122" s="11">
        <f>K122*60-430+L122+M122/60</f>
        <v>665.55</v>
      </c>
      <c r="O122" s="12">
        <f>F122/((K122*60-430)+L122+(M122)/60)</f>
        <v>963.43625572834503</v>
      </c>
      <c r="P122" s="11">
        <f>A122*1000/5000</f>
        <v>22.8</v>
      </c>
      <c r="Q122" s="13" t="str">
        <f>IF(F122&gt;700000,A122*1000/5629,"0")</f>
        <v>0</v>
      </c>
    </row>
    <row r="123" spans="1:17" x14ac:dyDescent="0.3">
      <c r="A123" s="11">
        <f t="shared" si="1"/>
        <v>115</v>
      </c>
      <c r="B123" s="11"/>
      <c r="C123" s="11" t="s">
        <v>57</v>
      </c>
      <c r="D123" s="11" t="s">
        <v>25</v>
      </c>
      <c r="E123" s="11">
        <v>801</v>
      </c>
      <c r="F123" s="11">
        <v>708585</v>
      </c>
      <c r="G123" s="16" t="s">
        <v>195</v>
      </c>
      <c r="H123" s="11">
        <v>2021</v>
      </c>
      <c r="I123" s="11" t="s">
        <v>42</v>
      </c>
      <c r="J123" s="11">
        <v>1</v>
      </c>
      <c r="K123" s="11">
        <v>19</v>
      </c>
      <c r="L123" s="11">
        <v>27</v>
      </c>
      <c r="M123" s="11">
        <v>9</v>
      </c>
      <c r="N123" s="11">
        <f>K123*60-430+L123+M123/60</f>
        <v>737.15</v>
      </c>
      <c r="O123" s="12">
        <f>F123/((K123*60-430)+L123+(M123)/60)</f>
        <v>961.24940649799908</v>
      </c>
      <c r="P123" s="11">
        <f>A123*1000/5000</f>
        <v>23</v>
      </c>
      <c r="Q123" s="13">
        <f>IF(F123&gt;700000,A123*1000/5629,"0")</f>
        <v>20.429916503819506</v>
      </c>
    </row>
    <row r="124" spans="1:17" x14ac:dyDescent="0.3">
      <c r="A124" s="11">
        <f t="shared" si="1"/>
        <v>116</v>
      </c>
      <c r="B124" s="11"/>
      <c r="C124" s="11" t="s">
        <v>88</v>
      </c>
      <c r="D124" s="11" t="s">
        <v>25</v>
      </c>
      <c r="E124" s="11">
        <v>2806</v>
      </c>
      <c r="F124" s="11">
        <v>715055</v>
      </c>
      <c r="G124" s="16" t="s">
        <v>196</v>
      </c>
      <c r="H124" s="11">
        <v>2021</v>
      </c>
      <c r="I124" s="11" t="s">
        <v>17</v>
      </c>
      <c r="J124" s="11">
        <v>1</v>
      </c>
      <c r="K124" s="11">
        <v>19</v>
      </c>
      <c r="L124" s="11">
        <v>34</v>
      </c>
      <c r="M124" s="11">
        <v>25</v>
      </c>
      <c r="N124" s="11">
        <f>K124*60-430+L124+M124/60</f>
        <v>744.41666666666663</v>
      </c>
      <c r="O124" s="12">
        <f>F124/((K124*60-430)+L124+(M124)/60)</f>
        <v>960.55748348818986</v>
      </c>
      <c r="P124" s="11">
        <f>A124*1000/5000</f>
        <v>23.2</v>
      </c>
      <c r="Q124" s="13">
        <f>IF(F124&gt;700000,A124*1000/5629,"0")</f>
        <v>20.607567951678806</v>
      </c>
    </row>
    <row r="125" spans="1:17" x14ac:dyDescent="0.3">
      <c r="A125" s="11">
        <f t="shared" si="1"/>
        <v>117</v>
      </c>
      <c r="B125" s="11"/>
      <c r="C125" s="11" t="s">
        <v>114</v>
      </c>
      <c r="D125" s="11" t="s">
        <v>25</v>
      </c>
      <c r="E125" s="11">
        <v>1701</v>
      </c>
      <c r="F125" s="11">
        <v>645369</v>
      </c>
      <c r="G125" s="16" t="s">
        <v>197</v>
      </c>
      <c r="H125" s="11">
        <v>2023</v>
      </c>
      <c r="I125" s="11" t="s">
        <v>17</v>
      </c>
      <c r="J125" s="11">
        <v>1</v>
      </c>
      <c r="K125" s="11">
        <v>18</v>
      </c>
      <c r="L125" s="11">
        <v>23</v>
      </c>
      <c r="M125" s="11">
        <v>17</v>
      </c>
      <c r="N125" s="11">
        <f>K125*60-430+L125+M125/60</f>
        <v>673.2833333333333</v>
      </c>
      <c r="O125" s="12">
        <f>F125/((K125*60-430)+L125+(M125)/60)</f>
        <v>958.53999059336093</v>
      </c>
      <c r="P125" s="11">
        <f>A125*1000/5000</f>
        <v>23.4</v>
      </c>
      <c r="Q125" s="13" t="str">
        <f>IF(F125&gt;700000,A125*1000/5629,"0")</f>
        <v>0</v>
      </c>
    </row>
    <row r="126" spans="1:17" x14ac:dyDescent="0.3">
      <c r="A126" s="11">
        <f t="shared" si="1"/>
        <v>118</v>
      </c>
      <c r="B126" s="11"/>
      <c r="C126" s="11" t="s">
        <v>198</v>
      </c>
      <c r="D126" s="11" t="s">
        <v>28</v>
      </c>
      <c r="E126" s="11" t="s">
        <v>199</v>
      </c>
      <c r="F126" s="11">
        <v>955415</v>
      </c>
      <c r="G126" s="16">
        <v>800824</v>
      </c>
      <c r="H126" s="11">
        <v>2023</v>
      </c>
      <c r="I126" s="11" t="s">
        <v>18</v>
      </c>
      <c r="J126" s="11">
        <v>2</v>
      </c>
      <c r="K126" s="11">
        <v>8</v>
      </c>
      <c r="L126" s="11">
        <v>39</v>
      </c>
      <c r="M126" s="11">
        <v>45</v>
      </c>
      <c r="N126" s="14">
        <v>997.75</v>
      </c>
      <c r="O126" s="15">
        <v>957.57</v>
      </c>
      <c r="P126" s="11">
        <f>A126*1000/5000</f>
        <v>23.6</v>
      </c>
      <c r="Q126" s="13">
        <f>IF(F126&gt;700000,A126*1000/5629,"0")</f>
        <v>20.962870847397408</v>
      </c>
    </row>
    <row r="127" spans="1:17" x14ac:dyDescent="0.3">
      <c r="A127" s="11">
        <f t="shared" si="1"/>
        <v>119</v>
      </c>
      <c r="B127" s="11"/>
      <c r="C127" s="11" t="s">
        <v>200</v>
      </c>
      <c r="D127" s="11" t="s">
        <v>28</v>
      </c>
      <c r="E127" s="11" t="s">
        <v>201</v>
      </c>
      <c r="F127" s="11">
        <v>1166458</v>
      </c>
      <c r="G127" s="16">
        <v>980174</v>
      </c>
      <c r="H127" s="11">
        <v>2022</v>
      </c>
      <c r="I127" s="11" t="s">
        <v>18</v>
      </c>
      <c r="J127" s="11">
        <v>2</v>
      </c>
      <c r="K127" s="11">
        <v>12</v>
      </c>
      <c r="L127" s="11">
        <v>20</v>
      </c>
      <c r="M127" s="11">
        <v>33</v>
      </c>
      <c r="N127" s="14">
        <v>1218.55</v>
      </c>
      <c r="O127" s="15">
        <v>957.25</v>
      </c>
      <c r="P127" s="11">
        <f>A127*1000/5000</f>
        <v>23.8</v>
      </c>
      <c r="Q127" s="13">
        <f>IF(F127&gt;700000,A127*1000/5629,"0")</f>
        <v>21.140522295256705</v>
      </c>
    </row>
    <row r="128" spans="1:17" x14ac:dyDescent="0.3">
      <c r="A128" s="11">
        <f t="shared" si="1"/>
        <v>120</v>
      </c>
      <c r="B128" s="11"/>
      <c r="C128" s="11" t="s">
        <v>202</v>
      </c>
      <c r="D128" s="11" t="s">
        <v>28</v>
      </c>
      <c r="E128" s="11" t="s">
        <v>203</v>
      </c>
      <c r="F128" s="11">
        <v>975796</v>
      </c>
      <c r="G128" s="16">
        <v>132085</v>
      </c>
      <c r="H128" s="11">
        <v>2021</v>
      </c>
      <c r="I128" s="11" t="s">
        <v>30</v>
      </c>
      <c r="J128" s="11">
        <v>2</v>
      </c>
      <c r="K128" s="11">
        <v>9</v>
      </c>
      <c r="L128" s="11">
        <v>2</v>
      </c>
      <c r="M128" s="11">
        <v>10</v>
      </c>
      <c r="N128" s="14">
        <v>1020.1667</v>
      </c>
      <c r="O128" s="15">
        <v>956.51</v>
      </c>
      <c r="P128" s="11">
        <f>A128*1000/5000</f>
        <v>24</v>
      </c>
      <c r="Q128" s="13">
        <f>IF(F128&gt;700000,A128*1000/5629,"0")</f>
        <v>21.318173743116006</v>
      </c>
    </row>
    <row r="129" spans="1:17" x14ac:dyDescent="0.3">
      <c r="A129" s="11">
        <f t="shared" si="1"/>
        <v>121</v>
      </c>
      <c r="B129" s="11"/>
      <c r="C129" s="11" t="s">
        <v>204</v>
      </c>
      <c r="D129" s="11" t="s">
        <v>28</v>
      </c>
      <c r="E129" s="11" t="s">
        <v>205</v>
      </c>
      <c r="F129" s="11">
        <v>953425</v>
      </c>
      <c r="G129" s="16">
        <v>144124</v>
      </c>
      <c r="H129" s="11">
        <v>2021</v>
      </c>
      <c r="I129" s="11" t="s">
        <v>30</v>
      </c>
      <c r="J129" s="11">
        <v>2</v>
      </c>
      <c r="K129" s="11">
        <v>8</v>
      </c>
      <c r="L129" s="11">
        <v>40</v>
      </c>
      <c r="M129" s="11">
        <v>47</v>
      </c>
      <c r="N129" s="14">
        <v>998.78330000000005</v>
      </c>
      <c r="O129" s="15">
        <v>954.59</v>
      </c>
      <c r="P129" s="11">
        <f>A129*1000/5000</f>
        <v>24.2</v>
      </c>
      <c r="Q129" s="13">
        <f>IF(F129&gt;700000,A129*1000/5629,"0")</f>
        <v>21.495825190975307</v>
      </c>
    </row>
    <row r="130" spans="1:17" x14ac:dyDescent="0.3">
      <c r="A130" s="11">
        <f t="shared" si="1"/>
        <v>122</v>
      </c>
      <c r="B130" s="11"/>
      <c r="C130" s="11" t="s">
        <v>83</v>
      </c>
      <c r="D130" s="11" t="s">
        <v>25</v>
      </c>
      <c r="E130" s="11">
        <v>805</v>
      </c>
      <c r="F130" s="11">
        <v>732857</v>
      </c>
      <c r="G130" s="16" t="s">
        <v>206</v>
      </c>
      <c r="H130" s="11">
        <v>2022</v>
      </c>
      <c r="I130" s="11" t="s">
        <v>42</v>
      </c>
      <c r="J130" s="11">
        <v>1</v>
      </c>
      <c r="K130" s="11">
        <v>19</v>
      </c>
      <c r="L130" s="11">
        <v>57</v>
      </c>
      <c r="M130" s="11">
        <v>48</v>
      </c>
      <c r="N130" s="11">
        <f>K130*60-430+L130+M130/60</f>
        <v>767.8</v>
      </c>
      <c r="O130" s="12">
        <f>F130/((K130*60-430)+L130+(M130)/60)</f>
        <v>954.48945037770261</v>
      </c>
      <c r="P130" s="11">
        <f>A130*1000/5000</f>
        <v>24.4</v>
      </c>
      <c r="Q130" s="13">
        <f>IF(F130&gt;700000,A130*1000/5629,"0")</f>
        <v>21.673476638834607</v>
      </c>
    </row>
    <row r="131" spans="1:17" x14ac:dyDescent="0.3">
      <c r="A131" s="11">
        <f t="shared" si="1"/>
        <v>123</v>
      </c>
      <c r="B131" s="11"/>
      <c r="C131" s="11" t="s">
        <v>51</v>
      </c>
      <c r="D131" s="11" t="s">
        <v>25</v>
      </c>
      <c r="E131" s="11">
        <v>2908</v>
      </c>
      <c r="F131" s="11">
        <v>642958</v>
      </c>
      <c r="G131" s="16" t="s">
        <v>207</v>
      </c>
      <c r="H131" s="11">
        <v>2019</v>
      </c>
      <c r="I131" s="11" t="s">
        <v>42</v>
      </c>
      <c r="J131" s="11">
        <v>1</v>
      </c>
      <c r="K131" s="11">
        <v>18</v>
      </c>
      <c r="L131" s="11">
        <v>23</v>
      </c>
      <c r="M131" s="11">
        <v>48</v>
      </c>
      <c r="N131" s="11">
        <f>K131*60-430+L131+M131/60</f>
        <v>673.8</v>
      </c>
      <c r="O131" s="12">
        <f>F131/((K131*60-430)+L131+(M131)/60)</f>
        <v>954.22677352330072</v>
      </c>
      <c r="P131" s="11">
        <f>A131*1000/5000</f>
        <v>24.6</v>
      </c>
      <c r="Q131" s="13" t="str">
        <f>IF(F131&gt;700000,A131*1000/5629,"0")</f>
        <v>0</v>
      </c>
    </row>
    <row r="132" spans="1:17" x14ac:dyDescent="0.3">
      <c r="A132" s="11">
        <f t="shared" si="1"/>
        <v>124</v>
      </c>
      <c r="B132" s="11"/>
      <c r="C132" s="11" t="s">
        <v>120</v>
      </c>
      <c r="D132" s="11" t="s">
        <v>25</v>
      </c>
      <c r="E132" s="11">
        <v>2003</v>
      </c>
      <c r="F132" s="11">
        <v>642039</v>
      </c>
      <c r="G132" s="16" t="s">
        <v>208</v>
      </c>
      <c r="H132" s="11">
        <v>2023</v>
      </c>
      <c r="I132" s="11" t="s">
        <v>42</v>
      </c>
      <c r="J132" s="11">
        <v>1</v>
      </c>
      <c r="K132" s="11">
        <v>18</v>
      </c>
      <c r="L132" s="11">
        <v>23</v>
      </c>
      <c r="M132" s="11">
        <v>30</v>
      </c>
      <c r="N132" s="11">
        <f>K132*60-430+L132+M132/60</f>
        <v>673.5</v>
      </c>
      <c r="O132" s="12">
        <f>F132/((K132*60-430)+L132+(M132)/60)</f>
        <v>953.28730512249444</v>
      </c>
      <c r="P132" s="11">
        <f>A132*1000/5000</f>
        <v>24.8</v>
      </c>
      <c r="Q132" s="13" t="str">
        <f>IF(F132&gt;700000,A132*1000/5629,"0")</f>
        <v>0</v>
      </c>
    </row>
    <row r="133" spans="1:17" x14ac:dyDescent="0.3">
      <c r="A133" s="11">
        <f t="shared" si="1"/>
        <v>125</v>
      </c>
      <c r="B133" s="11"/>
      <c r="C133" s="11" t="s">
        <v>65</v>
      </c>
      <c r="D133" s="11" t="s">
        <v>25</v>
      </c>
      <c r="E133" s="11">
        <v>2306</v>
      </c>
      <c r="F133" s="11">
        <v>742233</v>
      </c>
      <c r="G133" s="16" t="s">
        <v>209</v>
      </c>
      <c r="H133" s="11">
        <v>2020</v>
      </c>
      <c r="I133" s="11" t="s">
        <v>42</v>
      </c>
      <c r="J133" s="11">
        <v>1</v>
      </c>
      <c r="K133" s="11">
        <v>20</v>
      </c>
      <c r="L133" s="11">
        <v>8</v>
      </c>
      <c r="M133" s="11">
        <v>42</v>
      </c>
      <c r="N133" s="11">
        <f>K133*60-430+L133+M133/60</f>
        <v>778.7</v>
      </c>
      <c r="O133" s="12">
        <f>F133/((K133*60-430)+L133+(M133)/60)</f>
        <v>953.16938487222285</v>
      </c>
      <c r="P133" s="11">
        <f>A133*1000/5000</f>
        <v>25</v>
      </c>
      <c r="Q133" s="13">
        <f>IF(F133&gt;700000,A133*1000/5629,"0")</f>
        <v>22.206430982412506</v>
      </c>
    </row>
    <row r="134" spans="1:17" x14ac:dyDescent="0.3">
      <c r="A134" s="11">
        <f t="shared" si="1"/>
        <v>126</v>
      </c>
      <c r="B134" s="11"/>
      <c r="C134" s="11" t="s">
        <v>210</v>
      </c>
      <c r="D134" s="11" t="s">
        <v>28</v>
      </c>
      <c r="E134" s="11" t="s">
        <v>211</v>
      </c>
      <c r="F134" s="11">
        <v>1020599</v>
      </c>
      <c r="G134" s="16">
        <v>1169342</v>
      </c>
      <c r="H134" s="11">
        <v>2022</v>
      </c>
      <c r="I134" s="11" t="s">
        <v>30</v>
      </c>
      <c r="J134" s="11">
        <v>2</v>
      </c>
      <c r="K134" s="11">
        <v>9</v>
      </c>
      <c r="L134" s="11">
        <v>52</v>
      </c>
      <c r="M134" s="11">
        <v>47</v>
      </c>
      <c r="N134" s="14">
        <v>1070.7833000000001</v>
      </c>
      <c r="O134" s="15">
        <v>953.13</v>
      </c>
      <c r="P134" s="11">
        <f>A134*1000/5000</f>
        <v>25.2</v>
      </c>
      <c r="Q134" s="13">
        <f>IF(F134&gt;700000,A134*1000/5629,"0")</f>
        <v>22.384082430271807</v>
      </c>
    </row>
    <row r="135" spans="1:17" x14ac:dyDescent="0.3">
      <c r="A135" s="11">
        <f t="shared" si="1"/>
        <v>127</v>
      </c>
      <c r="B135" s="11"/>
      <c r="C135" s="11" t="s">
        <v>116</v>
      </c>
      <c r="D135" s="11" t="s">
        <v>25</v>
      </c>
      <c r="E135" s="11">
        <v>1602</v>
      </c>
      <c r="F135" s="11">
        <v>599088</v>
      </c>
      <c r="G135" s="16" t="s">
        <v>212</v>
      </c>
      <c r="H135" s="11">
        <v>2017</v>
      </c>
      <c r="I135" s="11" t="s">
        <v>42</v>
      </c>
      <c r="J135" s="11">
        <v>1</v>
      </c>
      <c r="K135" s="11">
        <v>17</v>
      </c>
      <c r="L135" s="11">
        <v>38</v>
      </c>
      <c r="M135" s="11">
        <v>48</v>
      </c>
      <c r="N135" s="11">
        <f>K135*60-430+L135+M135/60</f>
        <v>628.79999999999995</v>
      </c>
      <c r="O135" s="12">
        <f>F135/((K135*60-430)+L135+(M135)/60)</f>
        <v>952.74809160305347</v>
      </c>
      <c r="P135" s="11">
        <f>A135*1000/5000</f>
        <v>25.4</v>
      </c>
      <c r="Q135" s="13" t="str">
        <f>IF(F135&gt;700000,A135*1000/5629,"0")</f>
        <v>0</v>
      </c>
    </row>
    <row r="136" spans="1:17" x14ac:dyDescent="0.3">
      <c r="A136" s="11">
        <f t="shared" si="1"/>
        <v>128</v>
      </c>
      <c r="B136" s="11"/>
      <c r="C136" s="11" t="s">
        <v>73</v>
      </c>
      <c r="D136" s="11" t="s">
        <v>25</v>
      </c>
      <c r="E136" s="11">
        <v>2802</v>
      </c>
      <c r="F136" s="11">
        <v>715434</v>
      </c>
      <c r="G136" s="16" t="s">
        <v>213</v>
      </c>
      <c r="H136" s="11">
        <v>2019</v>
      </c>
      <c r="I136" s="11" t="s">
        <v>42</v>
      </c>
      <c r="J136" s="11">
        <v>1</v>
      </c>
      <c r="K136" s="11">
        <v>19</v>
      </c>
      <c r="L136" s="11">
        <v>41</v>
      </c>
      <c r="M136" s="11">
        <v>28</v>
      </c>
      <c r="N136" s="11">
        <f>K136*60-430+L136+M136/60</f>
        <v>751.4666666666667</v>
      </c>
      <c r="O136" s="12">
        <f>F136/((K136*60-430)+L136+(M136)/60)</f>
        <v>952.05021291696232</v>
      </c>
      <c r="P136" s="11">
        <f>A136*1000/5000</f>
        <v>25.6</v>
      </c>
      <c r="Q136" s="13">
        <f>IF(F136&gt;700000,A136*1000/5629,"0")</f>
        <v>22.739385325990408</v>
      </c>
    </row>
    <row r="137" spans="1:17" x14ac:dyDescent="0.3">
      <c r="A137" s="11">
        <f t="shared" si="1"/>
        <v>129</v>
      </c>
      <c r="B137" s="11"/>
      <c r="C137" s="11" t="s">
        <v>57</v>
      </c>
      <c r="D137" s="11" t="s">
        <v>25</v>
      </c>
      <c r="E137" s="11">
        <v>801</v>
      </c>
      <c r="F137" s="11">
        <v>708585</v>
      </c>
      <c r="G137" s="16" t="s">
        <v>214</v>
      </c>
      <c r="H137" s="11">
        <v>2022</v>
      </c>
      <c r="I137" s="11" t="s">
        <v>17</v>
      </c>
      <c r="J137" s="11">
        <v>1</v>
      </c>
      <c r="K137" s="11">
        <v>19</v>
      </c>
      <c r="L137" s="11">
        <v>34</v>
      </c>
      <c r="M137" s="11">
        <v>26</v>
      </c>
      <c r="N137" s="11">
        <f>K137*60-430+L137+M137/60</f>
        <v>744.43333333333328</v>
      </c>
      <c r="O137" s="12">
        <f>F137/((K137*60-430)+L137+(M137)/60)</f>
        <v>951.8448036537859</v>
      </c>
      <c r="P137" s="11">
        <f>A137*1000/5000</f>
        <v>25.8</v>
      </c>
      <c r="Q137" s="13">
        <f>IF(F137&gt;700000,A137*1000/5629,"0")</f>
        <v>22.917036773849706</v>
      </c>
    </row>
    <row r="138" spans="1:17" x14ac:dyDescent="0.3">
      <c r="A138" s="11">
        <f t="shared" si="1"/>
        <v>130</v>
      </c>
      <c r="B138" s="11"/>
      <c r="C138" s="11" t="s">
        <v>215</v>
      </c>
      <c r="D138" s="11" t="s">
        <v>28</v>
      </c>
      <c r="E138" s="11" t="s">
        <v>216</v>
      </c>
      <c r="F138" s="11">
        <v>1008383</v>
      </c>
      <c r="G138" s="16">
        <v>528771</v>
      </c>
      <c r="H138" s="11">
        <v>2023</v>
      </c>
      <c r="I138" s="11" t="s">
        <v>18</v>
      </c>
      <c r="J138" s="11">
        <v>2</v>
      </c>
      <c r="K138" s="11">
        <v>9</v>
      </c>
      <c r="L138" s="11">
        <v>43</v>
      </c>
      <c r="M138" s="11">
        <v>26</v>
      </c>
      <c r="N138" s="14">
        <v>1061.4332999999999</v>
      </c>
      <c r="O138" s="15">
        <v>950.02</v>
      </c>
      <c r="P138" s="11">
        <f>A138*1000/5000</f>
        <v>26</v>
      </c>
      <c r="Q138" s="13">
        <f>IF(F138&gt;700000,A138*1000/5629,"0")</f>
        <v>23.094688221709006</v>
      </c>
    </row>
    <row r="139" spans="1:17" x14ac:dyDescent="0.3">
      <c r="A139" s="11">
        <f t="shared" ref="A139:A202" si="2">A138+1</f>
        <v>131</v>
      </c>
      <c r="B139" s="11"/>
      <c r="C139" s="11" t="s">
        <v>217</v>
      </c>
      <c r="D139" s="11" t="s">
        <v>28</v>
      </c>
      <c r="E139" s="11" t="s">
        <v>218</v>
      </c>
      <c r="F139" s="11">
        <v>997272</v>
      </c>
      <c r="G139" s="16">
        <v>2020131</v>
      </c>
      <c r="H139" s="11">
        <v>2023</v>
      </c>
      <c r="I139" s="11" t="s">
        <v>18</v>
      </c>
      <c r="J139" s="11">
        <v>2</v>
      </c>
      <c r="K139" s="11">
        <v>9</v>
      </c>
      <c r="L139" s="11">
        <v>31</v>
      </c>
      <c r="M139" s="11">
        <v>57</v>
      </c>
      <c r="N139" s="14">
        <v>1049.95</v>
      </c>
      <c r="O139" s="15">
        <v>949.83</v>
      </c>
      <c r="P139" s="11">
        <f>A139*1000/5000</f>
        <v>26.2</v>
      </c>
      <c r="Q139" s="13">
        <f>IF(F139&gt;700000,A139*1000/5629,"0")</f>
        <v>23.272339669568307</v>
      </c>
    </row>
    <row r="140" spans="1:17" x14ac:dyDescent="0.3">
      <c r="A140" s="11">
        <f t="shared" si="2"/>
        <v>132</v>
      </c>
      <c r="B140" s="11"/>
      <c r="C140" s="11" t="s">
        <v>192</v>
      </c>
      <c r="D140" s="11" t="s">
        <v>28</v>
      </c>
      <c r="E140" s="11" t="s">
        <v>193</v>
      </c>
      <c r="F140" s="11">
        <v>954177</v>
      </c>
      <c r="G140" s="16">
        <v>811898</v>
      </c>
      <c r="H140" s="11">
        <v>2023</v>
      </c>
      <c r="I140" s="11" t="s">
        <v>18</v>
      </c>
      <c r="J140" s="11">
        <v>2</v>
      </c>
      <c r="K140" s="11">
        <v>8</v>
      </c>
      <c r="L140" s="11">
        <v>48</v>
      </c>
      <c r="M140" s="11">
        <v>56</v>
      </c>
      <c r="N140" s="14">
        <v>1006.9333</v>
      </c>
      <c r="O140" s="15">
        <v>947.61</v>
      </c>
      <c r="P140" s="11">
        <f>A140*1000/5000</f>
        <v>26.4</v>
      </c>
      <c r="Q140" s="13">
        <f>IF(F140&gt;700000,A140*1000/5629,"0")</f>
        <v>23.449991117427608</v>
      </c>
    </row>
    <row r="141" spans="1:17" x14ac:dyDescent="0.3">
      <c r="A141" s="11">
        <f t="shared" si="2"/>
        <v>133</v>
      </c>
      <c r="B141" s="11"/>
      <c r="C141" s="11" t="s">
        <v>57</v>
      </c>
      <c r="D141" s="11" t="s">
        <v>25</v>
      </c>
      <c r="E141" s="11">
        <v>2801</v>
      </c>
      <c r="F141" s="11">
        <v>708585</v>
      </c>
      <c r="G141" s="16" t="s">
        <v>219</v>
      </c>
      <c r="H141" s="11">
        <v>2023</v>
      </c>
      <c r="I141" s="11" t="s">
        <v>42</v>
      </c>
      <c r="J141" s="11">
        <v>1</v>
      </c>
      <c r="K141" s="11">
        <v>19</v>
      </c>
      <c r="L141" s="11">
        <v>38</v>
      </c>
      <c r="M141" s="11">
        <v>8</v>
      </c>
      <c r="N141" s="11">
        <f>K141*60-430+L141+M141/60</f>
        <v>748.13333333333333</v>
      </c>
      <c r="O141" s="12">
        <f>F141/((K141*60-430)+L141+(M141)/60)</f>
        <v>947.13731955088224</v>
      </c>
      <c r="P141" s="11">
        <f>A141*1000/5000</f>
        <v>26.6</v>
      </c>
      <c r="Q141" s="13">
        <f>IF(F141&gt;700000,A141*1000/5629,"0")</f>
        <v>23.627642565286909</v>
      </c>
    </row>
    <row r="142" spans="1:17" x14ac:dyDescent="0.3">
      <c r="A142" s="11">
        <f t="shared" si="2"/>
        <v>134</v>
      </c>
      <c r="B142" s="11"/>
      <c r="C142" s="11" t="s">
        <v>220</v>
      </c>
      <c r="D142" s="11" t="s">
        <v>28</v>
      </c>
      <c r="E142" s="11" t="s">
        <v>221</v>
      </c>
      <c r="F142" s="11">
        <v>970437</v>
      </c>
      <c r="G142" s="16">
        <v>52572</v>
      </c>
      <c r="H142" s="11">
        <v>2024</v>
      </c>
      <c r="I142" s="11" t="s">
        <v>30</v>
      </c>
      <c r="J142" s="11">
        <v>2</v>
      </c>
      <c r="K142" s="11">
        <v>9</v>
      </c>
      <c r="L142" s="11">
        <v>7</v>
      </c>
      <c r="M142" s="11">
        <v>37</v>
      </c>
      <c r="N142" s="14">
        <v>1025.6167</v>
      </c>
      <c r="O142" s="15">
        <v>946.2</v>
      </c>
      <c r="P142" s="11">
        <f>A142*1000/5000</f>
        <v>26.8</v>
      </c>
      <c r="Q142" s="13">
        <f>IF(F142&gt;700000,A142*1000/5629,"0")</f>
        <v>23.805294013146206</v>
      </c>
    </row>
    <row r="143" spans="1:17" x14ac:dyDescent="0.3">
      <c r="A143" s="11">
        <f t="shared" si="2"/>
        <v>135</v>
      </c>
      <c r="B143" s="11"/>
      <c r="C143" s="11" t="s">
        <v>222</v>
      </c>
      <c r="D143" s="11" t="s">
        <v>28</v>
      </c>
      <c r="E143" s="11" t="s">
        <v>223</v>
      </c>
      <c r="F143" s="11">
        <v>950635</v>
      </c>
      <c r="G143" s="16">
        <v>1213019</v>
      </c>
      <c r="H143" s="11">
        <v>2023</v>
      </c>
      <c r="I143" s="11" t="s">
        <v>30</v>
      </c>
      <c r="J143" s="11">
        <v>2</v>
      </c>
      <c r="K143" s="11">
        <v>8</v>
      </c>
      <c r="L143" s="11">
        <v>47</v>
      </c>
      <c r="M143" s="11">
        <v>4</v>
      </c>
      <c r="N143" s="14">
        <v>1005.0667</v>
      </c>
      <c r="O143" s="15">
        <v>945.84</v>
      </c>
      <c r="P143" s="11">
        <f>A143*1000/5000</f>
        <v>27</v>
      </c>
      <c r="Q143" s="13">
        <f>IF(F143&gt;700000,A143*1000/5629,"0")</f>
        <v>23.982945461005507</v>
      </c>
    </row>
    <row r="144" spans="1:17" x14ac:dyDescent="0.3">
      <c r="A144" s="11">
        <f t="shared" si="2"/>
        <v>136</v>
      </c>
      <c r="B144" s="11"/>
      <c r="C144" s="11" t="s">
        <v>224</v>
      </c>
      <c r="D144" s="11" t="s">
        <v>28</v>
      </c>
      <c r="E144" s="11" t="s">
        <v>225</v>
      </c>
      <c r="F144" s="11">
        <v>973936</v>
      </c>
      <c r="G144" s="16">
        <v>2022178</v>
      </c>
      <c r="H144" s="11">
        <v>2022</v>
      </c>
      <c r="I144" s="11" t="s">
        <v>18</v>
      </c>
      <c r="J144" s="11">
        <v>2</v>
      </c>
      <c r="K144" s="11">
        <v>9</v>
      </c>
      <c r="L144" s="11">
        <v>12</v>
      </c>
      <c r="M144" s="11">
        <v>37</v>
      </c>
      <c r="N144" s="14">
        <v>1030.6167</v>
      </c>
      <c r="O144" s="15">
        <v>945</v>
      </c>
      <c r="P144" s="11">
        <f>A144*1000/5000</f>
        <v>27.2</v>
      </c>
      <c r="Q144" s="13">
        <f>IF(F144&gt;700000,A144*1000/5629,"0")</f>
        <v>24.160596908864807</v>
      </c>
    </row>
    <row r="145" spans="1:17" x14ac:dyDescent="0.3">
      <c r="A145" s="11">
        <f t="shared" si="2"/>
        <v>137</v>
      </c>
      <c r="B145" s="11"/>
      <c r="C145" s="11" t="s">
        <v>226</v>
      </c>
      <c r="D145" s="11" t="s">
        <v>25</v>
      </c>
      <c r="E145" s="11">
        <v>2302</v>
      </c>
      <c r="F145" s="11">
        <v>744437</v>
      </c>
      <c r="G145" s="16" t="s">
        <v>227</v>
      </c>
      <c r="H145" s="11">
        <v>2019</v>
      </c>
      <c r="I145" s="11" t="s">
        <v>42</v>
      </c>
      <c r="J145" s="11">
        <v>1</v>
      </c>
      <c r="K145" s="11">
        <v>20</v>
      </c>
      <c r="L145" s="11">
        <v>21</v>
      </c>
      <c r="M145" s="11">
        <v>56</v>
      </c>
      <c r="N145" s="11">
        <f>K145*60-430+L145+M145/60</f>
        <v>791.93333333333328</v>
      </c>
      <c r="O145" s="12">
        <f>F145/((K145*60-430)+L145+(M145)/60)</f>
        <v>940.02483374021392</v>
      </c>
      <c r="P145" s="11">
        <f>A145*1000/5000</f>
        <v>27.4</v>
      </c>
      <c r="Q145" s="13">
        <f>IF(F145&gt;700000,A145*1000/5629,"0")</f>
        <v>24.338248356724108</v>
      </c>
    </row>
    <row r="146" spans="1:17" x14ac:dyDescent="0.3">
      <c r="A146" s="11">
        <f t="shared" si="2"/>
        <v>138</v>
      </c>
      <c r="B146" s="11"/>
      <c r="C146" s="11" t="s">
        <v>57</v>
      </c>
      <c r="D146" s="11" t="s">
        <v>25</v>
      </c>
      <c r="E146" s="11">
        <v>2801</v>
      </c>
      <c r="F146" s="11">
        <v>708585</v>
      </c>
      <c r="G146" s="16" t="s">
        <v>228</v>
      </c>
      <c r="H146" s="11">
        <v>2023</v>
      </c>
      <c r="I146" s="11" t="s">
        <v>42</v>
      </c>
      <c r="J146" s="11">
        <v>1</v>
      </c>
      <c r="K146" s="11">
        <v>19</v>
      </c>
      <c r="L146" s="11">
        <v>43</v>
      </c>
      <c r="M146" s="11">
        <v>48</v>
      </c>
      <c r="N146" s="11">
        <f>K146*60-430+L146+M146/60</f>
        <v>753.8</v>
      </c>
      <c r="O146" s="12">
        <f>F146/((K146*60-430)+L146+(M146)/60)</f>
        <v>940.01724595383394</v>
      </c>
      <c r="P146" s="11">
        <f>A146*1000/5000</f>
        <v>27.6</v>
      </c>
      <c r="Q146" s="13">
        <f>IF(F146&gt;700000,A146*1000/5629,"0")</f>
        <v>24.515899804583409</v>
      </c>
    </row>
    <row r="147" spans="1:17" x14ac:dyDescent="0.3">
      <c r="A147" s="11">
        <f t="shared" si="2"/>
        <v>139</v>
      </c>
      <c r="B147" s="11"/>
      <c r="C147" s="11" t="s">
        <v>24</v>
      </c>
      <c r="D147" s="11" t="s">
        <v>25</v>
      </c>
      <c r="E147" s="11">
        <v>1602</v>
      </c>
      <c r="F147" s="11">
        <v>599379</v>
      </c>
      <c r="G147" s="16" t="s">
        <v>229</v>
      </c>
      <c r="H147" s="11">
        <v>2023</v>
      </c>
      <c r="I147" s="11" t="s">
        <v>17</v>
      </c>
      <c r="J147" s="11">
        <v>1</v>
      </c>
      <c r="K147" s="11">
        <v>17</v>
      </c>
      <c r="L147" s="11">
        <v>50</v>
      </c>
      <c r="M147" s="11">
        <v>29</v>
      </c>
      <c r="N147" s="11">
        <f>K147*60-430+L147+M147/60</f>
        <v>640.48333333333335</v>
      </c>
      <c r="O147" s="12">
        <f>F147/((K147*60-430)+L147+(M147)/60)</f>
        <v>935.82294621249571</v>
      </c>
      <c r="P147" s="11">
        <f>A147*1000/5000</f>
        <v>27.8</v>
      </c>
      <c r="Q147" s="13" t="str">
        <f>IF(F147&gt;700000,A147*1000/5629,"0")</f>
        <v>0</v>
      </c>
    </row>
    <row r="148" spans="1:17" x14ac:dyDescent="0.3">
      <c r="A148" s="11">
        <f t="shared" si="2"/>
        <v>140</v>
      </c>
      <c r="B148" s="11"/>
      <c r="C148" s="11" t="s">
        <v>230</v>
      </c>
      <c r="D148" s="11" t="s">
        <v>25</v>
      </c>
      <c r="E148" s="11">
        <v>2305</v>
      </c>
      <c r="F148" s="11">
        <v>718374</v>
      </c>
      <c r="G148" s="16" t="s">
        <v>231</v>
      </c>
      <c r="H148" s="11">
        <v>2023</v>
      </c>
      <c r="I148" s="11" t="s">
        <v>17</v>
      </c>
      <c r="J148" s="11">
        <v>1</v>
      </c>
      <c r="K148" s="11">
        <v>19</v>
      </c>
      <c r="L148" s="11">
        <v>57</v>
      </c>
      <c r="M148" s="11">
        <v>44</v>
      </c>
      <c r="N148" s="11">
        <f>K148*60-430+L148+M148/60</f>
        <v>767.73333333333335</v>
      </c>
      <c r="O148" s="12">
        <f>F148/((K148*60-430)+L148+(M148)/60)</f>
        <v>935.70771101076764</v>
      </c>
      <c r="P148" s="11">
        <f>A148*1000/5000</f>
        <v>28</v>
      </c>
      <c r="Q148" s="13">
        <f>IF(F148&gt;700000,A148*1000/5629,"0")</f>
        <v>24.871202700302007</v>
      </c>
    </row>
    <row r="149" spans="1:17" x14ac:dyDescent="0.3">
      <c r="A149" s="11">
        <f t="shared" si="2"/>
        <v>141</v>
      </c>
      <c r="B149" s="11"/>
      <c r="C149" s="11" t="s">
        <v>83</v>
      </c>
      <c r="D149" s="11" t="s">
        <v>25</v>
      </c>
      <c r="E149" s="11" t="s">
        <v>84</v>
      </c>
      <c r="F149" s="11">
        <v>732857</v>
      </c>
      <c r="G149" s="16" t="s">
        <v>232</v>
      </c>
      <c r="H149" s="11">
        <v>2022</v>
      </c>
      <c r="I149" s="11" t="s">
        <v>42</v>
      </c>
      <c r="J149" s="11">
        <v>1</v>
      </c>
      <c r="K149" s="11">
        <v>20</v>
      </c>
      <c r="L149" s="11">
        <v>14</v>
      </c>
      <c r="M149" s="11">
        <v>10</v>
      </c>
      <c r="N149" s="11">
        <f>K149*60-430+L149+M149/60</f>
        <v>784.16666666666663</v>
      </c>
      <c r="O149" s="12">
        <f>F149/((K149*60-430)+L149+(M149)/60)</f>
        <v>934.56790648246556</v>
      </c>
      <c r="P149" s="11">
        <f>A149*1000/5000</f>
        <v>28.2</v>
      </c>
      <c r="Q149" s="13">
        <f>IF(F149&gt;700000,A149*1000/5629,"0")</f>
        <v>25.048854148161308</v>
      </c>
    </row>
    <row r="150" spans="1:17" x14ac:dyDescent="0.3">
      <c r="A150" s="11">
        <f t="shared" si="2"/>
        <v>142</v>
      </c>
      <c r="B150" s="11"/>
      <c r="C150" s="11" t="s">
        <v>73</v>
      </c>
      <c r="D150" s="11" t="s">
        <v>25</v>
      </c>
      <c r="E150" s="11">
        <v>2802</v>
      </c>
      <c r="F150" s="11">
        <v>715434</v>
      </c>
      <c r="G150" s="16" t="s">
        <v>233</v>
      </c>
      <c r="H150" s="11">
        <v>2021</v>
      </c>
      <c r="I150" s="11" t="s">
        <v>17</v>
      </c>
      <c r="J150" s="11">
        <v>1</v>
      </c>
      <c r="K150" s="11">
        <v>19</v>
      </c>
      <c r="L150" s="11">
        <v>57</v>
      </c>
      <c r="M150" s="11">
        <v>38</v>
      </c>
      <c r="N150" s="11">
        <f>K150*60-430+L150+M150/60</f>
        <v>767.63333333333333</v>
      </c>
      <c r="O150" s="12">
        <f>F150/((K150*60-430)+L150+(M150)/60)</f>
        <v>931.99965261192415</v>
      </c>
      <c r="P150" s="11">
        <f>A150*1000/5000</f>
        <v>28.4</v>
      </c>
      <c r="Q150" s="13">
        <f>IF(F150&gt;700000,A150*1000/5629,"0")</f>
        <v>25.226505596020608</v>
      </c>
    </row>
    <row r="151" spans="1:17" x14ac:dyDescent="0.3">
      <c r="A151" s="11">
        <f t="shared" si="2"/>
        <v>143</v>
      </c>
      <c r="B151" s="11"/>
      <c r="C151" s="11" t="s">
        <v>24</v>
      </c>
      <c r="D151" s="11" t="s">
        <v>25</v>
      </c>
      <c r="E151" s="11">
        <v>1602</v>
      </c>
      <c r="F151" s="11">
        <v>599379</v>
      </c>
      <c r="G151" s="16" t="s">
        <v>234</v>
      </c>
      <c r="H151" s="11">
        <v>2022</v>
      </c>
      <c r="I151" s="11" t="s">
        <v>17</v>
      </c>
      <c r="J151" s="11">
        <v>1</v>
      </c>
      <c r="K151" s="11">
        <v>17</v>
      </c>
      <c r="L151" s="11">
        <v>53</v>
      </c>
      <c r="M151" s="11">
        <v>34</v>
      </c>
      <c r="N151" s="11">
        <f>K151*60-430+L151+M151/60</f>
        <v>643.56666666666672</v>
      </c>
      <c r="O151" s="12">
        <f>F151/((K151*60-430)+L151+(M151)/60)</f>
        <v>931.33941057647473</v>
      </c>
      <c r="P151" s="11">
        <f>A151*1000/5000</f>
        <v>28.6</v>
      </c>
      <c r="Q151" s="13" t="str">
        <f>IF(F151&gt;700000,A151*1000/5629,"0")</f>
        <v>0</v>
      </c>
    </row>
    <row r="152" spans="1:17" x14ac:dyDescent="0.3">
      <c r="A152" s="11">
        <f t="shared" si="2"/>
        <v>144</v>
      </c>
      <c r="B152" s="11"/>
      <c r="C152" s="11" t="s">
        <v>77</v>
      </c>
      <c r="D152" s="11" t="s">
        <v>25</v>
      </c>
      <c r="E152" s="11">
        <v>2303</v>
      </c>
      <c r="F152" s="11">
        <v>733178</v>
      </c>
      <c r="G152" s="16" t="s">
        <v>235</v>
      </c>
      <c r="H152" s="11">
        <v>2021</v>
      </c>
      <c r="I152" s="11" t="s">
        <v>17</v>
      </c>
      <c r="J152" s="11">
        <v>1</v>
      </c>
      <c r="K152" s="11">
        <v>20</v>
      </c>
      <c r="L152" s="11">
        <v>17</v>
      </c>
      <c r="M152" s="11">
        <v>32</v>
      </c>
      <c r="N152" s="11">
        <f>K152*60-430+L152+M152/60</f>
        <v>787.5333333333333</v>
      </c>
      <c r="O152" s="12">
        <f>F152/((K152*60-430)+L152+(M152)/60)</f>
        <v>930.98027596715485</v>
      </c>
      <c r="P152" s="11">
        <f>A152*1000/5000</f>
        <v>28.8</v>
      </c>
      <c r="Q152" s="13">
        <f>IF(F152&gt;700000,A152*1000/5629,"0")</f>
        <v>25.581808491739206</v>
      </c>
    </row>
    <row r="153" spans="1:17" x14ac:dyDescent="0.3">
      <c r="A153" s="11">
        <f t="shared" si="2"/>
        <v>145</v>
      </c>
      <c r="B153" s="11"/>
      <c r="C153" s="11" t="s">
        <v>88</v>
      </c>
      <c r="D153" s="11" t="s">
        <v>25</v>
      </c>
      <c r="E153" s="11">
        <v>2209</v>
      </c>
      <c r="F153" s="11">
        <v>715055</v>
      </c>
      <c r="G153" s="16" t="s">
        <v>236</v>
      </c>
      <c r="H153" s="11">
        <v>2023</v>
      </c>
      <c r="I153" s="11" t="s">
        <v>42</v>
      </c>
      <c r="J153" s="11">
        <v>1</v>
      </c>
      <c r="K153" s="11">
        <v>19</v>
      </c>
      <c r="L153" s="11">
        <v>58</v>
      </c>
      <c r="M153" s="11">
        <v>20</v>
      </c>
      <c r="N153" s="11">
        <f>K153*60-430+L153+M153/60</f>
        <v>768.33333333333337</v>
      </c>
      <c r="O153" s="12">
        <f>F153/((K153*60-430)+L153+(M153)/60)</f>
        <v>930.65726681127978</v>
      </c>
      <c r="P153" s="11">
        <f>A153*1000/5000</f>
        <v>29</v>
      </c>
      <c r="Q153" s="13">
        <f>IF(F153&gt;700000,A153*1000/5629,"0")</f>
        <v>25.759459939598507</v>
      </c>
    </row>
    <row r="154" spans="1:17" x14ac:dyDescent="0.3">
      <c r="A154" s="11">
        <f t="shared" si="2"/>
        <v>146</v>
      </c>
      <c r="B154" s="11"/>
      <c r="C154" s="11" t="s">
        <v>237</v>
      </c>
      <c r="D154" s="11" t="s">
        <v>28</v>
      </c>
      <c r="E154" s="11" t="s">
        <v>238</v>
      </c>
      <c r="F154" s="11">
        <v>1016117</v>
      </c>
      <c r="G154" s="16">
        <v>1001591</v>
      </c>
      <c r="H154" s="11">
        <v>2019</v>
      </c>
      <c r="I154" s="11" t="s">
        <v>30</v>
      </c>
      <c r="J154" s="11">
        <v>2</v>
      </c>
      <c r="K154" s="11">
        <v>10</v>
      </c>
      <c r="L154" s="11">
        <v>16</v>
      </c>
      <c r="M154" s="11">
        <v>7</v>
      </c>
      <c r="N154" s="14">
        <v>1094.1167</v>
      </c>
      <c r="O154" s="15">
        <v>928.71</v>
      </c>
      <c r="P154" s="11">
        <f>A154*1000/5000</f>
        <v>29.2</v>
      </c>
      <c r="Q154" s="13">
        <f>IF(F154&gt;700000,A154*1000/5629,"0")</f>
        <v>25.937111387457808</v>
      </c>
    </row>
    <row r="155" spans="1:17" x14ac:dyDescent="0.3">
      <c r="A155" s="11">
        <f t="shared" si="2"/>
        <v>147</v>
      </c>
      <c r="B155" s="11"/>
      <c r="C155" s="11" t="s">
        <v>114</v>
      </c>
      <c r="D155" s="11" t="s">
        <v>25</v>
      </c>
      <c r="E155" s="11">
        <v>2908</v>
      </c>
      <c r="F155" s="11">
        <v>645369</v>
      </c>
      <c r="G155" s="16" t="s">
        <v>239</v>
      </c>
      <c r="H155" s="11">
        <v>2022</v>
      </c>
      <c r="I155" s="11" t="s">
        <v>42</v>
      </c>
      <c r="J155" s="11">
        <v>1</v>
      </c>
      <c r="K155" s="11">
        <v>18</v>
      </c>
      <c r="L155" s="11">
        <v>45</v>
      </c>
      <c r="M155" s="11">
        <v>15</v>
      </c>
      <c r="N155" s="11">
        <f>K155*60-430+L155+M155/60</f>
        <v>695.25</v>
      </c>
      <c r="O155" s="12">
        <f>F155/((K155*60-430)+L155+(M155)/60)</f>
        <v>928.25458468176919</v>
      </c>
      <c r="P155" s="11">
        <f>A155*1000/5000</f>
        <v>29.4</v>
      </c>
      <c r="Q155" s="13" t="str">
        <f>IF(F155&gt;700000,A155*1000/5629,"0")</f>
        <v>0</v>
      </c>
    </row>
    <row r="156" spans="1:17" x14ac:dyDescent="0.3">
      <c r="A156" s="11">
        <f t="shared" si="2"/>
        <v>148</v>
      </c>
      <c r="B156" s="11"/>
      <c r="C156" s="11" t="s">
        <v>240</v>
      </c>
      <c r="D156" s="11" t="s">
        <v>25</v>
      </c>
      <c r="E156" s="11">
        <v>1503</v>
      </c>
      <c r="F156" s="11">
        <v>610440</v>
      </c>
      <c r="G156" s="16" t="s">
        <v>241</v>
      </c>
      <c r="H156" s="11">
        <v>2024</v>
      </c>
      <c r="I156" s="11" t="s">
        <v>17</v>
      </c>
      <c r="J156" s="11">
        <v>1</v>
      </c>
      <c r="K156" s="11">
        <v>18</v>
      </c>
      <c r="L156" s="11">
        <v>9</v>
      </c>
      <c r="M156" s="11">
        <v>1</v>
      </c>
      <c r="N156" s="11">
        <f>K156*60-430+L156+M156/60</f>
        <v>659.01666666666665</v>
      </c>
      <c r="O156" s="12">
        <f>F156/((K156*60-430)+L156+(M156)/60)</f>
        <v>926.28916820515417</v>
      </c>
      <c r="P156" s="11">
        <f>A156*1000/5000</f>
        <v>29.6</v>
      </c>
      <c r="Q156" s="13" t="str">
        <f>IF(F156&gt;700000,A156*1000/5629,"0")</f>
        <v>0</v>
      </c>
    </row>
    <row r="157" spans="1:17" x14ac:dyDescent="0.3">
      <c r="A157" s="11">
        <f t="shared" si="2"/>
        <v>149</v>
      </c>
      <c r="B157" s="11"/>
      <c r="C157" s="11" t="s">
        <v>242</v>
      </c>
      <c r="D157" s="11" t="s">
        <v>28</v>
      </c>
      <c r="E157" s="11" t="s">
        <v>243</v>
      </c>
      <c r="F157" s="11">
        <v>1015314</v>
      </c>
      <c r="G157" s="16">
        <v>63041</v>
      </c>
      <c r="H157" s="11">
        <v>2022</v>
      </c>
      <c r="I157" s="11" t="s">
        <v>18</v>
      </c>
      <c r="J157" s="11">
        <v>2</v>
      </c>
      <c r="K157" s="11">
        <v>10</v>
      </c>
      <c r="L157" s="11">
        <v>20</v>
      </c>
      <c r="M157" s="11">
        <v>51</v>
      </c>
      <c r="N157" s="14">
        <v>1098.8499999999999</v>
      </c>
      <c r="O157" s="15">
        <v>923.98</v>
      </c>
      <c r="P157" s="11">
        <f>A157*1000/5000</f>
        <v>29.8</v>
      </c>
      <c r="Q157" s="13">
        <f>IF(F157&gt;700000,A157*1000/5629,"0")</f>
        <v>26.470065731035707</v>
      </c>
    </row>
    <row r="158" spans="1:17" x14ac:dyDescent="0.3">
      <c r="A158" s="11">
        <f t="shared" si="2"/>
        <v>150</v>
      </c>
      <c r="B158" s="11"/>
      <c r="C158" s="11" t="s">
        <v>88</v>
      </c>
      <c r="D158" s="11" t="s">
        <v>25</v>
      </c>
      <c r="E158" s="11">
        <v>2806</v>
      </c>
      <c r="F158" s="11">
        <v>715055</v>
      </c>
      <c r="G158" s="16" t="s">
        <v>244</v>
      </c>
      <c r="H158" s="11">
        <v>2020</v>
      </c>
      <c r="I158" s="11" t="s">
        <v>17</v>
      </c>
      <c r="J158" s="11">
        <v>1</v>
      </c>
      <c r="K158" s="11">
        <v>20</v>
      </c>
      <c r="L158" s="11">
        <v>5</v>
      </c>
      <c r="M158" s="11">
        <v>20</v>
      </c>
      <c r="N158" s="11">
        <f>K158*60-430+L158+M158/60</f>
        <v>775.33333333333337</v>
      </c>
      <c r="O158" s="12">
        <f>F158/((K158*60-430)+L158+(M158)/60)</f>
        <v>922.25494411006014</v>
      </c>
      <c r="P158" s="11">
        <f>A158*1000/5000</f>
        <v>30</v>
      </c>
      <c r="Q158" s="13">
        <f>IF(F158&gt;700000,A158*1000/5629,"0")</f>
        <v>26.647717178895007</v>
      </c>
    </row>
    <row r="159" spans="1:17" x14ac:dyDescent="0.3">
      <c r="A159" s="11">
        <f t="shared" si="2"/>
        <v>151</v>
      </c>
      <c r="B159" s="11"/>
      <c r="C159" s="11" t="s">
        <v>245</v>
      </c>
      <c r="D159" s="11" t="s">
        <v>28</v>
      </c>
      <c r="E159" s="11" t="s">
        <v>246</v>
      </c>
      <c r="F159" s="11">
        <v>1176304</v>
      </c>
      <c r="G159" s="16">
        <v>611890</v>
      </c>
      <c r="H159" s="11">
        <v>2021</v>
      </c>
      <c r="I159" s="11" t="s">
        <v>30</v>
      </c>
      <c r="J159" s="11">
        <v>2</v>
      </c>
      <c r="K159" s="11">
        <v>13</v>
      </c>
      <c r="L159" s="11">
        <v>20</v>
      </c>
      <c r="M159" s="11">
        <v>26</v>
      </c>
      <c r="N159" s="14">
        <v>1278.4332999999999</v>
      </c>
      <c r="O159" s="15">
        <v>920.11</v>
      </c>
      <c r="P159" s="11">
        <f>A159*1000/5000</f>
        <v>30.2</v>
      </c>
      <c r="Q159" s="13">
        <f>IF(F159&gt;700000,A159*1000/5629,"0")</f>
        <v>26.825368626754308</v>
      </c>
    </row>
    <row r="160" spans="1:17" x14ac:dyDescent="0.3">
      <c r="A160" s="11">
        <f t="shared" si="2"/>
        <v>152</v>
      </c>
      <c r="B160" s="11"/>
      <c r="C160" s="11" t="s">
        <v>247</v>
      </c>
      <c r="D160" s="11" t="s">
        <v>28</v>
      </c>
      <c r="E160" s="11" t="s">
        <v>248</v>
      </c>
      <c r="F160" s="11">
        <v>1190216</v>
      </c>
      <c r="G160" s="16">
        <v>600239</v>
      </c>
      <c r="H160" s="11">
        <v>2021</v>
      </c>
      <c r="I160" s="11" t="s">
        <v>30</v>
      </c>
      <c r="J160" s="11">
        <v>2</v>
      </c>
      <c r="K160" s="11">
        <v>13</v>
      </c>
      <c r="L160" s="11">
        <v>36</v>
      </c>
      <c r="M160" s="11">
        <v>17</v>
      </c>
      <c r="N160" s="14">
        <v>1294.2833000000001</v>
      </c>
      <c r="O160" s="15">
        <v>919.59</v>
      </c>
      <c r="P160" s="11">
        <f>A160*1000/5000</f>
        <v>30.4</v>
      </c>
      <c r="Q160" s="13">
        <f>IF(F160&gt;700000,A160*1000/5629,"0")</f>
        <v>27.003020074613609</v>
      </c>
    </row>
    <row r="161" spans="1:17" x14ac:dyDescent="0.3">
      <c r="A161" s="11">
        <f t="shared" si="2"/>
        <v>153</v>
      </c>
      <c r="B161" s="11"/>
      <c r="C161" s="11" t="s">
        <v>249</v>
      </c>
      <c r="D161" s="11" t="s">
        <v>28</v>
      </c>
      <c r="E161" s="11" t="s">
        <v>250</v>
      </c>
      <c r="F161" s="11">
        <v>984055</v>
      </c>
      <c r="G161" s="16">
        <v>37132</v>
      </c>
      <c r="H161" s="11">
        <v>2024</v>
      </c>
      <c r="I161" s="11" t="s">
        <v>30</v>
      </c>
      <c r="J161" s="11">
        <v>2</v>
      </c>
      <c r="K161" s="11">
        <v>9</v>
      </c>
      <c r="L161" s="11">
        <v>52</v>
      </c>
      <c r="M161" s="11">
        <v>17</v>
      </c>
      <c r="N161" s="14">
        <v>1070.2833000000001</v>
      </c>
      <c r="O161" s="15">
        <v>919.43</v>
      </c>
      <c r="P161" s="11">
        <f>A161*1000/5000</f>
        <v>30.6</v>
      </c>
      <c r="Q161" s="13">
        <f>IF(F161&gt;700000,A161*1000/5629,"0")</f>
        <v>27.18067152247291</v>
      </c>
    </row>
    <row r="162" spans="1:17" x14ac:dyDescent="0.3">
      <c r="A162" s="11">
        <f t="shared" si="2"/>
        <v>154</v>
      </c>
      <c r="B162" s="11"/>
      <c r="C162" s="11" t="s">
        <v>251</v>
      </c>
      <c r="D162" s="11" t="s">
        <v>28</v>
      </c>
      <c r="E162" s="11" t="s">
        <v>252</v>
      </c>
      <c r="F162" s="11">
        <v>1163648</v>
      </c>
      <c r="G162" s="16">
        <v>970489</v>
      </c>
      <c r="H162" s="11">
        <v>2022</v>
      </c>
      <c r="I162" s="11" t="s">
        <v>30</v>
      </c>
      <c r="J162" s="11">
        <v>2</v>
      </c>
      <c r="K162" s="11">
        <v>13</v>
      </c>
      <c r="L162" s="11">
        <v>7</v>
      </c>
      <c r="M162" s="11">
        <v>53</v>
      </c>
      <c r="N162" s="14">
        <v>1265.8833</v>
      </c>
      <c r="O162" s="15">
        <v>919.24</v>
      </c>
      <c r="P162" s="11">
        <f>A162*1000/5000</f>
        <v>30.8</v>
      </c>
      <c r="Q162" s="13">
        <f>IF(F162&gt;700000,A162*1000/5629,"0")</f>
        <v>27.358322970332207</v>
      </c>
    </row>
    <row r="163" spans="1:17" x14ac:dyDescent="0.3">
      <c r="A163" s="11">
        <f t="shared" si="2"/>
        <v>155</v>
      </c>
      <c r="B163" s="11"/>
      <c r="C163" s="11" t="s">
        <v>253</v>
      </c>
      <c r="D163" s="11" t="s">
        <v>28</v>
      </c>
      <c r="E163" s="11" t="s">
        <v>254</v>
      </c>
      <c r="F163" s="11">
        <v>1090154</v>
      </c>
      <c r="G163" s="16">
        <v>484094</v>
      </c>
      <c r="H163" s="11">
        <v>2021</v>
      </c>
      <c r="I163" s="11" t="s">
        <v>18</v>
      </c>
      <c r="J163" s="11">
        <v>2</v>
      </c>
      <c r="K163" s="11">
        <v>11</v>
      </c>
      <c r="L163" s="11">
        <v>48</v>
      </c>
      <c r="M163" s="11">
        <v>40</v>
      </c>
      <c r="N163" s="14">
        <v>1186.6667</v>
      </c>
      <c r="O163" s="15">
        <v>918.67</v>
      </c>
      <c r="P163" s="11">
        <f>A163*1000/5000</f>
        <v>31</v>
      </c>
      <c r="Q163" s="13">
        <f>IF(F163&gt;700000,A163*1000/5629,"0")</f>
        <v>27.535974418191508</v>
      </c>
    </row>
    <row r="164" spans="1:17" x14ac:dyDescent="0.3">
      <c r="A164" s="11">
        <f t="shared" si="2"/>
        <v>156</v>
      </c>
      <c r="B164" s="11"/>
      <c r="C164" s="11" t="s">
        <v>255</v>
      </c>
      <c r="D164" s="11" t="s">
        <v>28</v>
      </c>
      <c r="E164" s="11" t="s">
        <v>256</v>
      </c>
      <c r="F164" s="11">
        <v>1235843</v>
      </c>
      <c r="G164" s="16">
        <v>80021</v>
      </c>
      <c r="H164" s="11">
        <v>2023</v>
      </c>
      <c r="I164" s="11" t="s">
        <v>30</v>
      </c>
      <c r="J164" s="11">
        <v>2</v>
      </c>
      <c r="K164" s="11">
        <v>14</v>
      </c>
      <c r="L164" s="11">
        <v>29</v>
      </c>
      <c r="M164" s="11">
        <v>45</v>
      </c>
      <c r="N164" s="14">
        <v>1347.75</v>
      </c>
      <c r="O164" s="15">
        <v>916.97</v>
      </c>
      <c r="P164" s="11">
        <f>A164*1000/5000</f>
        <v>31.2</v>
      </c>
      <c r="Q164" s="13">
        <f>IF(F164&gt;700000,A164*1000/5629,"0")</f>
        <v>27.713625866050808</v>
      </c>
    </row>
    <row r="165" spans="1:17" x14ac:dyDescent="0.3">
      <c r="A165" s="11">
        <f t="shared" si="2"/>
        <v>157</v>
      </c>
      <c r="B165" s="11"/>
      <c r="C165" s="11" t="s">
        <v>120</v>
      </c>
      <c r="D165" s="11" t="s">
        <v>25</v>
      </c>
      <c r="E165" s="11" t="s">
        <v>84</v>
      </c>
      <c r="F165" s="11">
        <v>642039</v>
      </c>
      <c r="G165" s="16" t="s">
        <v>257</v>
      </c>
      <c r="H165" s="11">
        <v>2021</v>
      </c>
      <c r="I165" s="11" t="s">
        <v>17</v>
      </c>
      <c r="J165" s="11">
        <v>1</v>
      </c>
      <c r="K165" s="11">
        <v>18</v>
      </c>
      <c r="L165" s="11">
        <v>50</v>
      </c>
      <c r="M165" s="11">
        <v>57</v>
      </c>
      <c r="N165" s="11">
        <f>K165*60-430+L165+M165/60</f>
        <v>700.95</v>
      </c>
      <c r="O165" s="12">
        <f>F165/((K165*60-430)+L165+(M165)/60)</f>
        <v>915.95548897924243</v>
      </c>
      <c r="P165" s="11">
        <f>A165*1000/5000</f>
        <v>31.4</v>
      </c>
      <c r="Q165" s="13" t="str">
        <f>IF(F165&gt;700000,A165*1000/5629,"0")</f>
        <v>0</v>
      </c>
    </row>
    <row r="166" spans="1:17" x14ac:dyDescent="0.3">
      <c r="A166" s="11">
        <f t="shared" si="2"/>
        <v>158</v>
      </c>
      <c r="B166" s="11"/>
      <c r="C166" s="11" t="s">
        <v>116</v>
      </c>
      <c r="D166" s="11" t="s">
        <v>25</v>
      </c>
      <c r="E166" s="11">
        <v>1602</v>
      </c>
      <c r="F166" s="11">
        <v>599088</v>
      </c>
      <c r="G166" s="16" t="s">
        <v>258</v>
      </c>
      <c r="H166" s="11">
        <v>2019</v>
      </c>
      <c r="I166" s="11" t="s">
        <v>42</v>
      </c>
      <c r="J166" s="11">
        <v>1</v>
      </c>
      <c r="K166" s="11">
        <v>18</v>
      </c>
      <c r="L166" s="11">
        <v>5</v>
      </c>
      <c r="M166" s="11">
        <v>1</v>
      </c>
      <c r="N166" s="11">
        <f>K166*60-430+L166+M166/60</f>
        <v>655.01666666666665</v>
      </c>
      <c r="O166" s="12">
        <f>F166/((K166*60-430)+L166+(M166)/60)</f>
        <v>914.61489529528512</v>
      </c>
      <c r="P166" s="11">
        <f>A166*1000/5000</f>
        <v>31.6</v>
      </c>
      <c r="Q166" s="13" t="str">
        <f>IF(F166&gt;700000,A166*1000/5629,"0")</f>
        <v>0</v>
      </c>
    </row>
    <row r="167" spans="1:17" x14ac:dyDescent="0.3">
      <c r="A167" s="11">
        <f t="shared" si="2"/>
        <v>159</v>
      </c>
      <c r="B167" s="11"/>
      <c r="C167" s="11" t="s">
        <v>259</v>
      </c>
      <c r="D167" s="11" t="s">
        <v>28</v>
      </c>
      <c r="E167" s="11" t="s">
        <v>260</v>
      </c>
      <c r="F167" s="11">
        <v>1002992</v>
      </c>
      <c r="G167" s="16">
        <v>634572</v>
      </c>
      <c r="H167" s="11">
        <v>2023</v>
      </c>
      <c r="I167" s="11" t="s">
        <v>18</v>
      </c>
      <c r="J167" s="11">
        <v>2</v>
      </c>
      <c r="K167" s="11">
        <v>10</v>
      </c>
      <c r="L167" s="11">
        <v>22</v>
      </c>
      <c r="M167" s="11">
        <v>24</v>
      </c>
      <c r="N167" s="14">
        <v>1100.4000000000001</v>
      </c>
      <c r="O167" s="15">
        <v>911.48</v>
      </c>
      <c r="P167" s="11">
        <f>A167*1000/5000</f>
        <v>31.8</v>
      </c>
      <c r="Q167" s="13">
        <f>IF(F167&gt;700000,A167*1000/5629,"0")</f>
        <v>28.246580209628707</v>
      </c>
    </row>
    <row r="168" spans="1:17" x14ac:dyDescent="0.3">
      <c r="A168" s="11">
        <f t="shared" si="2"/>
        <v>160</v>
      </c>
      <c r="B168" s="11"/>
      <c r="C168" s="11" t="s">
        <v>176</v>
      </c>
      <c r="D168" s="11" t="s">
        <v>28</v>
      </c>
      <c r="E168" s="11" t="s">
        <v>177</v>
      </c>
      <c r="F168" s="11">
        <v>947630</v>
      </c>
      <c r="G168" s="16">
        <v>805094</v>
      </c>
      <c r="H168" s="11">
        <v>2023</v>
      </c>
      <c r="I168" s="11" t="s">
        <v>18</v>
      </c>
      <c r="J168" s="11">
        <v>2</v>
      </c>
      <c r="K168" s="11">
        <v>9</v>
      </c>
      <c r="L168" s="11">
        <v>21</v>
      </c>
      <c r="M168" s="11">
        <v>48</v>
      </c>
      <c r="N168" s="14">
        <v>1039.8</v>
      </c>
      <c r="O168" s="15">
        <v>911.36</v>
      </c>
      <c r="P168" s="11">
        <f>A168*1000/5000</f>
        <v>32</v>
      </c>
      <c r="Q168" s="13">
        <f>IF(F168&gt;700000,A168*1000/5629,"0")</f>
        <v>28.424231657488008</v>
      </c>
    </row>
    <row r="169" spans="1:17" x14ac:dyDescent="0.3">
      <c r="A169" s="11">
        <f t="shared" si="2"/>
        <v>161</v>
      </c>
      <c r="B169" s="11"/>
      <c r="C169" s="11" t="s">
        <v>67</v>
      </c>
      <c r="D169" s="11" t="s">
        <v>25</v>
      </c>
      <c r="E169" s="11">
        <v>1608</v>
      </c>
      <c r="F169" s="11">
        <v>616611</v>
      </c>
      <c r="G169" s="16" t="s">
        <v>261</v>
      </c>
      <c r="H169" s="11">
        <v>2021</v>
      </c>
      <c r="I169" s="11" t="s">
        <v>17</v>
      </c>
      <c r="J169" s="11">
        <v>1</v>
      </c>
      <c r="K169" s="11">
        <v>18</v>
      </c>
      <c r="L169" s="11">
        <v>29</v>
      </c>
      <c r="M169" s="11">
        <v>8</v>
      </c>
      <c r="N169" s="11">
        <f>K169*60-430+L169+M169/60</f>
        <v>679.13333333333333</v>
      </c>
      <c r="O169" s="12">
        <f>F169/((K169*60-430)+L169+(M169)/60)</f>
        <v>907.93805830961026</v>
      </c>
      <c r="P169" s="11">
        <f>A169*1000/5000</f>
        <v>32.200000000000003</v>
      </c>
      <c r="Q169" s="13" t="str">
        <f>IF(F169&gt;700000,A169*1000/5629,"0")</f>
        <v>0</v>
      </c>
    </row>
    <row r="170" spans="1:17" x14ac:dyDescent="0.3">
      <c r="A170" s="11">
        <f t="shared" si="2"/>
        <v>162</v>
      </c>
      <c r="B170" s="11"/>
      <c r="C170" s="11" t="s">
        <v>158</v>
      </c>
      <c r="D170" s="11" t="s">
        <v>25</v>
      </c>
      <c r="E170" s="11">
        <v>3503</v>
      </c>
      <c r="F170" s="11">
        <v>741969</v>
      </c>
      <c r="G170" s="16" t="s">
        <v>262</v>
      </c>
      <c r="H170" s="11">
        <v>2020</v>
      </c>
      <c r="I170" s="11" t="s">
        <v>42</v>
      </c>
      <c r="J170" s="11">
        <v>1</v>
      </c>
      <c r="K170" s="11">
        <v>20</v>
      </c>
      <c r="L170" s="11">
        <v>47</v>
      </c>
      <c r="M170" s="11">
        <v>44</v>
      </c>
      <c r="N170" s="11">
        <f>K170*60-430+L170+M170/60</f>
        <v>817.73333333333335</v>
      </c>
      <c r="O170" s="12">
        <f>F170/((K170*60-430)+L170+(M170)/60)</f>
        <v>907.34836132398493</v>
      </c>
      <c r="P170" s="11">
        <f>A170*1000/5000</f>
        <v>32.4</v>
      </c>
      <c r="Q170" s="13">
        <f>IF(F170&gt;700000,A170*1000/5629,"0")</f>
        <v>28.779534553206609</v>
      </c>
    </row>
    <row r="171" spans="1:17" x14ac:dyDescent="0.3">
      <c r="A171" s="11">
        <f t="shared" si="2"/>
        <v>163</v>
      </c>
      <c r="B171" s="11"/>
      <c r="C171" s="11" t="s">
        <v>43</v>
      </c>
      <c r="D171" s="11" t="s">
        <v>25</v>
      </c>
      <c r="E171" s="11">
        <v>2902</v>
      </c>
      <c r="F171" s="11">
        <v>642504</v>
      </c>
      <c r="G171" s="16" t="s">
        <v>263</v>
      </c>
      <c r="H171" s="11">
        <v>2022</v>
      </c>
      <c r="I171" s="11" t="s">
        <v>42</v>
      </c>
      <c r="J171" s="11">
        <v>1</v>
      </c>
      <c r="K171" s="11">
        <v>18</v>
      </c>
      <c r="L171" s="11">
        <v>58</v>
      </c>
      <c r="M171" s="11">
        <v>41</v>
      </c>
      <c r="N171" s="11">
        <f>K171*60-430+L171+M171/60</f>
        <v>708.68333333333328</v>
      </c>
      <c r="O171" s="12">
        <f>F171/((K171*60-430)+L171+(M171)/60)</f>
        <v>906.61649537875405</v>
      </c>
      <c r="P171" s="11">
        <f>A171*1000/5000</f>
        <v>32.6</v>
      </c>
      <c r="Q171" s="13" t="str">
        <f>IF(F171&gt;700000,A171*1000/5629,"0")</f>
        <v>0</v>
      </c>
    </row>
    <row r="172" spans="1:17" x14ac:dyDescent="0.3">
      <c r="A172" s="11">
        <f t="shared" si="2"/>
        <v>164</v>
      </c>
      <c r="B172" s="11"/>
      <c r="C172" s="11" t="s">
        <v>264</v>
      </c>
      <c r="D172" s="11" t="s">
        <v>28</v>
      </c>
      <c r="E172" s="11" t="s">
        <v>265</v>
      </c>
      <c r="F172" s="11">
        <v>955586</v>
      </c>
      <c r="G172" s="16">
        <v>581821</v>
      </c>
      <c r="H172" s="11">
        <v>2023</v>
      </c>
      <c r="I172" s="11" t="s">
        <v>30</v>
      </c>
      <c r="J172" s="11">
        <v>2</v>
      </c>
      <c r="K172" s="11">
        <v>9</v>
      </c>
      <c r="L172" s="11">
        <v>36</v>
      </c>
      <c r="M172" s="11">
        <v>39</v>
      </c>
      <c r="N172" s="14">
        <v>1054.6500000000001</v>
      </c>
      <c r="O172" s="15">
        <v>906.07</v>
      </c>
      <c r="P172" s="11">
        <f>A172*1000/5000</f>
        <v>32.799999999999997</v>
      </c>
      <c r="Q172" s="13">
        <f>IF(F172&gt;700000,A172*1000/5629,"0")</f>
        <v>29.134837448925207</v>
      </c>
    </row>
    <row r="173" spans="1:17" x14ac:dyDescent="0.3">
      <c r="A173" s="11">
        <f t="shared" si="2"/>
        <v>165</v>
      </c>
      <c r="B173" s="11"/>
      <c r="C173" s="11" t="s">
        <v>53</v>
      </c>
      <c r="D173" s="11" t="s">
        <v>28</v>
      </c>
      <c r="E173" s="11" t="s">
        <v>54</v>
      </c>
      <c r="F173" s="11">
        <v>952579</v>
      </c>
      <c r="G173" s="16">
        <v>806666</v>
      </c>
      <c r="H173" s="11">
        <v>2023</v>
      </c>
      <c r="I173" s="11" t="s">
        <v>30</v>
      </c>
      <c r="J173" s="11">
        <v>2</v>
      </c>
      <c r="K173" s="11">
        <v>9</v>
      </c>
      <c r="L173" s="11">
        <v>35</v>
      </c>
      <c r="M173" s="11">
        <v>13</v>
      </c>
      <c r="N173" s="14">
        <v>1053.2166999999999</v>
      </c>
      <c r="O173" s="15">
        <v>904.45</v>
      </c>
      <c r="P173" s="11">
        <f>A173*1000/5000</f>
        <v>33</v>
      </c>
      <c r="Q173" s="13">
        <f>IF(F173&gt;700000,A173*1000/5629,"0")</f>
        <v>29.312488896784508</v>
      </c>
    </row>
    <row r="174" spans="1:17" x14ac:dyDescent="0.3">
      <c r="A174" s="11">
        <f t="shared" si="2"/>
        <v>166</v>
      </c>
      <c r="B174" s="11"/>
      <c r="C174" s="11" t="s">
        <v>43</v>
      </c>
      <c r="D174" s="11" t="s">
        <v>25</v>
      </c>
      <c r="E174" s="11">
        <v>2902</v>
      </c>
      <c r="F174" s="11">
        <v>642504</v>
      </c>
      <c r="G174" s="16" t="s">
        <v>266</v>
      </c>
      <c r="H174" s="11">
        <v>2018</v>
      </c>
      <c r="I174" s="11" t="s">
        <v>42</v>
      </c>
      <c r="J174" s="11">
        <v>1</v>
      </c>
      <c r="K174" s="11">
        <v>19</v>
      </c>
      <c r="L174" s="11">
        <v>0</v>
      </c>
      <c r="M174" s="11">
        <v>57</v>
      </c>
      <c r="N174" s="11">
        <f>K174*60-430+L174+M174/60</f>
        <v>710.95</v>
      </c>
      <c r="O174" s="12">
        <f>F174/((K174*60-430)+L174+(M174)/60)</f>
        <v>903.72600042197053</v>
      </c>
      <c r="P174" s="11">
        <f>A174*1000/5000</f>
        <v>33.200000000000003</v>
      </c>
      <c r="Q174" s="13" t="str">
        <f>IF(F174&gt;700000,A174*1000/5629,"0")</f>
        <v>0</v>
      </c>
    </row>
    <row r="175" spans="1:17" x14ac:dyDescent="0.3">
      <c r="A175" s="11">
        <f t="shared" si="2"/>
        <v>167</v>
      </c>
      <c r="B175" s="11"/>
      <c r="C175" s="11" t="s">
        <v>267</v>
      </c>
      <c r="D175" s="11" t="s">
        <v>25</v>
      </c>
      <c r="E175" s="11">
        <v>1610</v>
      </c>
      <c r="F175" s="11">
        <v>595680</v>
      </c>
      <c r="G175" s="16" t="s">
        <v>268</v>
      </c>
      <c r="H175" s="11">
        <v>2019</v>
      </c>
      <c r="I175" s="11" t="s">
        <v>17</v>
      </c>
      <c r="J175" s="11">
        <v>1</v>
      </c>
      <c r="K175" s="11">
        <v>18</v>
      </c>
      <c r="L175" s="11">
        <v>9</v>
      </c>
      <c r="M175" s="11">
        <v>45</v>
      </c>
      <c r="N175" s="11">
        <f>K175*60-430+L175+M175/60</f>
        <v>659.75</v>
      </c>
      <c r="O175" s="12">
        <f>F175/((K175*60-430)+L175+(M175)/60)</f>
        <v>902.887457370216</v>
      </c>
      <c r="P175" s="11">
        <f>A175*1000/5000</f>
        <v>33.4</v>
      </c>
      <c r="Q175" s="13" t="str">
        <f>IF(F175&gt;700000,A175*1000/5629,"0")</f>
        <v>0</v>
      </c>
    </row>
    <row r="176" spans="1:17" x14ac:dyDescent="0.3">
      <c r="A176" s="11">
        <f t="shared" si="2"/>
        <v>168</v>
      </c>
      <c r="B176" s="11"/>
      <c r="C176" s="11" t="s">
        <v>220</v>
      </c>
      <c r="D176" s="11" t="s">
        <v>28</v>
      </c>
      <c r="E176" s="11" t="s">
        <v>221</v>
      </c>
      <c r="F176" s="11">
        <v>970437</v>
      </c>
      <c r="G176" s="16">
        <v>65246</v>
      </c>
      <c r="H176" s="11">
        <v>2023</v>
      </c>
      <c r="I176" s="11" t="s">
        <v>30</v>
      </c>
      <c r="J176" s="11">
        <v>2</v>
      </c>
      <c r="K176" s="11">
        <v>9</v>
      </c>
      <c r="L176" s="11">
        <v>58</v>
      </c>
      <c r="M176" s="11">
        <v>55</v>
      </c>
      <c r="N176" s="14">
        <v>1076.9167</v>
      </c>
      <c r="O176" s="15">
        <v>901.13</v>
      </c>
      <c r="P176" s="11">
        <f>A176*1000/5000</f>
        <v>33.6</v>
      </c>
      <c r="Q176" s="13">
        <f>IF(F176&gt;700000,A176*1000/5629,"0")</f>
        <v>29.84544324036241</v>
      </c>
    </row>
    <row r="177" spans="1:17" x14ac:dyDescent="0.3">
      <c r="A177" s="11">
        <f t="shared" si="2"/>
        <v>169</v>
      </c>
      <c r="B177" s="11"/>
      <c r="C177" s="11" t="s">
        <v>269</v>
      </c>
      <c r="D177" s="11" t="s">
        <v>28</v>
      </c>
      <c r="E177" s="11" t="s">
        <v>270</v>
      </c>
      <c r="F177" s="11">
        <v>985216</v>
      </c>
      <c r="G177" s="16">
        <v>801853</v>
      </c>
      <c r="H177" s="11">
        <v>2023</v>
      </c>
      <c r="I177" s="11" t="s">
        <v>30</v>
      </c>
      <c r="J177" s="11">
        <v>2</v>
      </c>
      <c r="K177" s="11">
        <v>10</v>
      </c>
      <c r="L177" s="11">
        <v>17</v>
      </c>
      <c r="M177" s="11">
        <v>30</v>
      </c>
      <c r="N177" s="14">
        <v>1095.5</v>
      </c>
      <c r="O177" s="15">
        <v>899.33</v>
      </c>
      <c r="P177" s="11">
        <f>A177*1000/5000</f>
        <v>33.799999999999997</v>
      </c>
      <c r="Q177" s="13">
        <f>IF(F177&gt;700000,A177*1000/5629,"0")</f>
        <v>30.023094688221708</v>
      </c>
    </row>
    <row r="178" spans="1:17" x14ac:dyDescent="0.3">
      <c r="A178" s="11">
        <f t="shared" si="2"/>
        <v>170</v>
      </c>
      <c r="B178" s="11"/>
      <c r="C178" s="11" t="s">
        <v>271</v>
      </c>
      <c r="D178" s="11" t="s">
        <v>28</v>
      </c>
      <c r="E178" s="11" t="s">
        <v>272</v>
      </c>
      <c r="F178" s="11">
        <v>1332721</v>
      </c>
      <c r="G178" s="16">
        <v>1021032</v>
      </c>
      <c r="H178" s="11">
        <v>2022</v>
      </c>
      <c r="I178" s="11" t="s">
        <v>30</v>
      </c>
      <c r="J178" s="11">
        <v>2</v>
      </c>
      <c r="K178" s="11">
        <v>16</v>
      </c>
      <c r="L178" s="11">
        <v>45</v>
      </c>
      <c r="M178" s="11">
        <v>32</v>
      </c>
      <c r="N178" s="14">
        <v>1483.5333000000001</v>
      </c>
      <c r="O178" s="15">
        <v>898.34</v>
      </c>
      <c r="P178" s="11">
        <f>A178*1000/5000</f>
        <v>34</v>
      </c>
      <c r="Q178" s="13">
        <f>IF(F178&gt;700000,A178*1000/5629,"0")</f>
        <v>30.200746136081008</v>
      </c>
    </row>
    <row r="179" spans="1:17" x14ac:dyDescent="0.3">
      <c r="A179" s="11">
        <f t="shared" si="2"/>
        <v>171</v>
      </c>
      <c r="B179" s="11"/>
      <c r="C179" s="11" t="s">
        <v>151</v>
      </c>
      <c r="D179" s="11" t="s">
        <v>25</v>
      </c>
      <c r="E179" s="11">
        <v>30</v>
      </c>
      <c r="F179" s="11">
        <v>597191</v>
      </c>
      <c r="G179" s="16" t="s">
        <v>273</v>
      </c>
      <c r="H179" s="11">
        <v>2018</v>
      </c>
      <c r="I179" s="11" t="s">
        <v>42</v>
      </c>
      <c r="J179" s="11">
        <v>1</v>
      </c>
      <c r="K179" s="11">
        <v>18</v>
      </c>
      <c r="L179" s="11">
        <v>15</v>
      </c>
      <c r="M179" s="11">
        <v>18</v>
      </c>
      <c r="N179" s="11">
        <f>K179*60-430+L179+M179/60</f>
        <v>665.3</v>
      </c>
      <c r="O179" s="12">
        <f>F179/((K179*60-430)+L179+(M179)/60)</f>
        <v>897.62663460093199</v>
      </c>
      <c r="P179" s="11">
        <f>A179*1000/5000</f>
        <v>34.200000000000003</v>
      </c>
      <c r="Q179" s="13" t="str">
        <f>IF(F179&gt;700000,A179*1000/5629,"0")</f>
        <v>0</v>
      </c>
    </row>
    <row r="180" spans="1:17" x14ac:dyDescent="0.3">
      <c r="A180" s="11">
        <f t="shared" si="2"/>
        <v>172</v>
      </c>
      <c r="B180" s="11"/>
      <c r="C180" s="11" t="s">
        <v>274</v>
      </c>
      <c r="D180" s="11" t="s">
        <v>28</v>
      </c>
      <c r="E180" s="11" t="s">
        <v>275</v>
      </c>
      <c r="F180" s="11">
        <v>978620</v>
      </c>
      <c r="G180" s="16">
        <v>82587</v>
      </c>
      <c r="H180" s="11">
        <v>2023</v>
      </c>
      <c r="I180" s="11" t="s">
        <v>30</v>
      </c>
      <c r="J180" s="11">
        <v>2</v>
      </c>
      <c r="K180" s="11">
        <v>10</v>
      </c>
      <c r="L180" s="11">
        <v>12</v>
      </c>
      <c r="M180" s="11">
        <v>58</v>
      </c>
      <c r="N180" s="14">
        <v>1090.9666999999999</v>
      </c>
      <c r="O180" s="15">
        <v>897.02</v>
      </c>
      <c r="P180" s="11">
        <f>A180*1000/5000</f>
        <v>34.4</v>
      </c>
      <c r="Q180" s="13">
        <f>IF(F180&gt;700000,A180*1000/5629,"0")</f>
        <v>30.55604903179961</v>
      </c>
    </row>
    <row r="181" spans="1:17" x14ac:dyDescent="0.3">
      <c r="A181" s="11">
        <f t="shared" si="2"/>
        <v>173</v>
      </c>
      <c r="B181" s="11"/>
      <c r="C181" s="11" t="s">
        <v>215</v>
      </c>
      <c r="D181" s="11" t="s">
        <v>28</v>
      </c>
      <c r="E181" s="11" t="s">
        <v>216</v>
      </c>
      <c r="F181" s="11">
        <v>1008383</v>
      </c>
      <c r="G181" s="16">
        <v>528785</v>
      </c>
      <c r="H181" s="11">
        <v>2023</v>
      </c>
      <c r="I181" s="11" t="s">
        <v>18</v>
      </c>
      <c r="J181" s="11">
        <v>2</v>
      </c>
      <c r="K181" s="11">
        <v>10</v>
      </c>
      <c r="L181" s="11">
        <v>46</v>
      </c>
      <c r="M181" s="11">
        <v>41</v>
      </c>
      <c r="N181" s="14">
        <v>1124.6832999999999</v>
      </c>
      <c r="O181" s="15">
        <v>896.59</v>
      </c>
      <c r="P181" s="11">
        <f>A181*1000/5000</f>
        <v>34.6</v>
      </c>
      <c r="Q181" s="13">
        <f>IF(F181&gt;700000,A181*1000/5629,"0")</f>
        <v>30.733700479658911</v>
      </c>
    </row>
    <row r="182" spans="1:17" x14ac:dyDescent="0.3">
      <c r="A182" s="11">
        <f t="shared" si="2"/>
        <v>174</v>
      </c>
      <c r="B182" s="11"/>
      <c r="C182" s="11" t="s">
        <v>267</v>
      </c>
      <c r="D182" s="11" t="s">
        <v>25</v>
      </c>
      <c r="E182" s="11">
        <v>1610</v>
      </c>
      <c r="F182" s="11">
        <v>595680</v>
      </c>
      <c r="G182" s="16" t="s">
        <v>276</v>
      </c>
      <c r="H182" s="11">
        <v>2023</v>
      </c>
      <c r="I182" s="11" t="s">
        <v>17</v>
      </c>
      <c r="J182" s="11">
        <v>1</v>
      </c>
      <c r="K182" s="11">
        <v>18</v>
      </c>
      <c r="L182" s="11">
        <v>15</v>
      </c>
      <c r="M182" s="11">
        <v>2</v>
      </c>
      <c r="N182" s="11">
        <f>K182*60-430+L182+M182/60</f>
        <v>665.0333333333333</v>
      </c>
      <c r="O182" s="12">
        <f>F182/((K182*60-430)+L182+(M182)/60)</f>
        <v>895.7145005262895</v>
      </c>
      <c r="P182" s="11">
        <f>A182*1000/5000</f>
        <v>34.799999999999997</v>
      </c>
      <c r="Q182" s="13" t="str">
        <f>IF(F182&gt;700000,A182*1000/5629,"0")</f>
        <v>0</v>
      </c>
    </row>
    <row r="183" spans="1:17" x14ac:dyDescent="0.3">
      <c r="A183" s="11">
        <f t="shared" si="2"/>
        <v>175</v>
      </c>
      <c r="B183" s="11"/>
      <c r="C183" s="11" t="s">
        <v>277</v>
      </c>
      <c r="D183" s="11" t="s">
        <v>28</v>
      </c>
      <c r="E183" s="11" t="s">
        <v>278</v>
      </c>
      <c r="F183" s="11">
        <v>972960</v>
      </c>
      <c r="G183" s="16">
        <v>1072180</v>
      </c>
      <c r="H183" s="11">
        <v>2024</v>
      </c>
      <c r="I183" s="11" t="s">
        <v>18</v>
      </c>
      <c r="J183" s="11">
        <v>2</v>
      </c>
      <c r="K183" s="11">
        <v>10</v>
      </c>
      <c r="L183" s="11">
        <v>8</v>
      </c>
      <c r="M183" s="11">
        <v>24</v>
      </c>
      <c r="N183" s="14">
        <v>1086.4000000000001</v>
      </c>
      <c r="O183" s="15">
        <v>895.58</v>
      </c>
      <c r="P183" s="11">
        <f>A183*1000/5000</f>
        <v>35</v>
      </c>
      <c r="Q183" s="13">
        <f>IF(F183&gt;700000,A183*1000/5629,"0")</f>
        <v>31.089003375377509</v>
      </c>
    </row>
    <row r="184" spans="1:17" x14ac:dyDescent="0.3">
      <c r="A184" s="11">
        <f t="shared" si="2"/>
        <v>176</v>
      </c>
      <c r="B184" s="11"/>
      <c r="C184" s="11" t="s">
        <v>279</v>
      </c>
      <c r="D184" s="11" t="s">
        <v>28</v>
      </c>
      <c r="E184" s="11" t="s">
        <v>280</v>
      </c>
      <c r="F184" s="11">
        <v>1015300</v>
      </c>
      <c r="G184" s="16">
        <v>61547</v>
      </c>
      <c r="H184" s="11">
        <v>2022</v>
      </c>
      <c r="I184" s="11" t="s">
        <v>18</v>
      </c>
      <c r="J184" s="11">
        <v>2</v>
      </c>
      <c r="K184" s="11">
        <v>10</v>
      </c>
      <c r="L184" s="11">
        <v>55</v>
      </c>
      <c r="M184" s="11">
        <v>49</v>
      </c>
      <c r="N184" s="14">
        <v>1133.8167000000001</v>
      </c>
      <c r="O184" s="15">
        <v>895.47</v>
      </c>
      <c r="P184" s="11">
        <f>A184*1000/5000</f>
        <v>35.200000000000003</v>
      </c>
      <c r="Q184" s="13">
        <f>IF(F184&gt;700000,A184*1000/5629,"0")</f>
        <v>31.266654823236809</v>
      </c>
    </row>
    <row r="185" spans="1:17" x14ac:dyDescent="0.3">
      <c r="A185" s="11">
        <f t="shared" si="2"/>
        <v>177</v>
      </c>
      <c r="B185" s="11"/>
      <c r="C185" s="11" t="s">
        <v>281</v>
      </c>
      <c r="D185" s="11" t="s">
        <v>25</v>
      </c>
      <c r="E185" s="11">
        <v>1610</v>
      </c>
      <c r="F185" s="11">
        <v>595949</v>
      </c>
      <c r="G185" s="16" t="s">
        <v>282</v>
      </c>
      <c r="H185" s="11">
        <v>2023</v>
      </c>
      <c r="I185" s="11" t="s">
        <v>42</v>
      </c>
      <c r="J185" s="11">
        <v>1</v>
      </c>
      <c r="K185" s="11">
        <v>18</v>
      </c>
      <c r="L185" s="11">
        <v>16</v>
      </c>
      <c r="M185" s="11">
        <v>10</v>
      </c>
      <c r="N185" s="11">
        <f>K185*60-430+L185+M185/60</f>
        <v>666.16666666666663</v>
      </c>
      <c r="O185" s="12">
        <f>F185/((K185*60-430)+L185+(M185)/60)</f>
        <v>894.59444583437585</v>
      </c>
      <c r="P185" s="11">
        <f>A185*1000/5000</f>
        <v>35.4</v>
      </c>
      <c r="Q185" s="13" t="str">
        <f>IF(F185&gt;700000,A185*1000/5629,"0")</f>
        <v>0</v>
      </c>
    </row>
    <row r="186" spans="1:17" x14ac:dyDescent="0.3">
      <c r="A186" s="11">
        <f t="shared" si="2"/>
        <v>178</v>
      </c>
      <c r="B186" s="11"/>
      <c r="C186" s="11" t="s">
        <v>222</v>
      </c>
      <c r="D186" s="11" t="s">
        <v>28</v>
      </c>
      <c r="E186" s="11" t="s">
        <v>223</v>
      </c>
      <c r="F186" s="11">
        <v>950635</v>
      </c>
      <c r="G186" s="16">
        <v>317057</v>
      </c>
      <c r="H186" s="11">
        <v>2022</v>
      </c>
      <c r="I186" s="11" t="s">
        <v>30</v>
      </c>
      <c r="J186" s="11">
        <v>2</v>
      </c>
      <c r="K186" s="11">
        <v>9</v>
      </c>
      <c r="L186" s="11">
        <v>44</v>
      </c>
      <c r="M186" s="11">
        <v>57</v>
      </c>
      <c r="N186" s="14">
        <v>1062.95</v>
      </c>
      <c r="O186" s="15">
        <v>894.34</v>
      </c>
      <c r="P186" s="11">
        <f>A186*1000/5000</f>
        <v>35.6</v>
      </c>
      <c r="Q186" s="13">
        <f>IF(F186&gt;700000,A186*1000/5629,"0")</f>
        <v>31.621957718955411</v>
      </c>
    </row>
    <row r="187" spans="1:17" x14ac:dyDescent="0.3">
      <c r="A187" s="11">
        <f t="shared" si="2"/>
        <v>179</v>
      </c>
      <c r="B187" s="11"/>
      <c r="C187" s="11" t="s">
        <v>283</v>
      </c>
      <c r="D187" s="11" t="s">
        <v>28</v>
      </c>
      <c r="E187" s="11" t="s">
        <v>284</v>
      </c>
      <c r="F187" s="11">
        <v>951014</v>
      </c>
      <c r="G187" s="16">
        <v>575022</v>
      </c>
      <c r="H187" s="11">
        <v>2023</v>
      </c>
      <c r="I187" s="11" t="s">
        <v>30</v>
      </c>
      <c r="J187" s="11">
        <v>2</v>
      </c>
      <c r="K187" s="11">
        <v>9</v>
      </c>
      <c r="L187" s="11">
        <v>45</v>
      </c>
      <c r="M187" s="11">
        <v>39</v>
      </c>
      <c r="N187" s="14">
        <v>1063.6500000000001</v>
      </c>
      <c r="O187" s="15">
        <v>894.1</v>
      </c>
      <c r="P187" s="11">
        <f>A187*1000/5000</f>
        <v>35.799999999999997</v>
      </c>
      <c r="Q187" s="13">
        <f>IF(F187&gt;700000,A187*1000/5629,"0")</f>
        <v>31.799609166814708</v>
      </c>
    </row>
    <row r="188" spans="1:17" x14ac:dyDescent="0.3">
      <c r="A188" s="11">
        <f t="shared" si="2"/>
        <v>180</v>
      </c>
      <c r="B188" s="11"/>
      <c r="C188" s="11" t="s">
        <v>281</v>
      </c>
      <c r="D188" s="11" t="s">
        <v>25</v>
      </c>
      <c r="E188" s="11">
        <v>1610</v>
      </c>
      <c r="F188" s="11">
        <v>595949</v>
      </c>
      <c r="G188" s="16" t="s">
        <v>285</v>
      </c>
      <c r="H188" s="11">
        <v>2023</v>
      </c>
      <c r="I188" s="11" t="s">
        <v>17</v>
      </c>
      <c r="J188" s="11">
        <v>1</v>
      </c>
      <c r="K188" s="11">
        <v>18</v>
      </c>
      <c r="L188" s="11">
        <v>16</v>
      </c>
      <c r="M188" s="11">
        <v>44</v>
      </c>
      <c r="N188" s="11">
        <f>K188*60-430+L188+M188/60</f>
        <v>666.73333333333335</v>
      </c>
      <c r="O188" s="12">
        <f>F188/((K188*60-430)+L188+(M188)/60)</f>
        <v>893.83411658834109</v>
      </c>
      <c r="P188" s="11">
        <f>A188*1000/5000</f>
        <v>36</v>
      </c>
      <c r="Q188" s="13" t="str">
        <f>IF(F188&gt;700000,A188*1000/5629,"0")</f>
        <v>0</v>
      </c>
    </row>
    <row r="189" spans="1:17" x14ac:dyDescent="0.3">
      <c r="A189" s="11">
        <f t="shared" si="2"/>
        <v>181</v>
      </c>
      <c r="B189" s="11"/>
      <c r="C189" s="11" t="s">
        <v>286</v>
      </c>
      <c r="D189" s="11" t="s">
        <v>28</v>
      </c>
      <c r="E189" s="11" t="s">
        <v>287</v>
      </c>
      <c r="F189" s="11">
        <v>1127289</v>
      </c>
      <c r="G189" s="16">
        <v>936623</v>
      </c>
      <c r="H189" s="11">
        <v>2022</v>
      </c>
      <c r="I189" s="11" t="s">
        <v>30</v>
      </c>
      <c r="J189" s="11">
        <v>2</v>
      </c>
      <c r="K189" s="11">
        <v>13</v>
      </c>
      <c r="L189" s="11">
        <v>5</v>
      </c>
      <c r="M189" s="11">
        <v>20</v>
      </c>
      <c r="N189" s="14">
        <v>1263.3333</v>
      </c>
      <c r="O189" s="15">
        <v>892.31</v>
      </c>
      <c r="P189" s="11">
        <f>A189*1000/5000</f>
        <v>36.200000000000003</v>
      </c>
      <c r="Q189" s="13">
        <f>IF(F189&gt;700000,A189*1000/5629,"0")</f>
        <v>32.154912062533313</v>
      </c>
    </row>
    <row r="190" spans="1:17" x14ac:dyDescent="0.3">
      <c r="A190" s="11">
        <f t="shared" si="2"/>
        <v>182</v>
      </c>
      <c r="B190" s="11"/>
      <c r="C190" s="11" t="s">
        <v>43</v>
      </c>
      <c r="D190" s="11" t="s">
        <v>25</v>
      </c>
      <c r="E190" s="11">
        <v>2902</v>
      </c>
      <c r="F190" s="11">
        <v>642504</v>
      </c>
      <c r="G190" s="16" t="s">
        <v>288</v>
      </c>
      <c r="H190" s="11">
        <v>2022</v>
      </c>
      <c r="I190" s="11" t="s">
        <v>42</v>
      </c>
      <c r="J190" s="11">
        <v>1</v>
      </c>
      <c r="K190" s="11">
        <v>19</v>
      </c>
      <c r="L190" s="11">
        <v>10</v>
      </c>
      <c r="M190" s="11">
        <v>19</v>
      </c>
      <c r="N190" s="11">
        <f>K190*60-430+L190+M190/60</f>
        <v>720.31666666666672</v>
      </c>
      <c r="O190" s="12">
        <f>F190/((K190*60-430)+L190+(M190)/60)</f>
        <v>891.97436312732816</v>
      </c>
      <c r="P190" s="11">
        <f>A190*1000/5000</f>
        <v>36.4</v>
      </c>
      <c r="Q190" s="13" t="str">
        <f>IF(F190&gt;700000,A190*1000/5629,"0")</f>
        <v>0</v>
      </c>
    </row>
    <row r="191" spans="1:17" x14ac:dyDescent="0.3">
      <c r="A191" s="11">
        <f t="shared" si="2"/>
        <v>183</v>
      </c>
      <c r="B191" s="11"/>
      <c r="C191" s="11" t="s">
        <v>51</v>
      </c>
      <c r="D191" s="11" t="s">
        <v>25</v>
      </c>
      <c r="E191" s="11">
        <v>2908</v>
      </c>
      <c r="F191" s="11">
        <v>642958</v>
      </c>
      <c r="G191" s="16" t="s">
        <v>289</v>
      </c>
      <c r="H191" s="11">
        <v>2022</v>
      </c>
      <c r="I191" s="11" t="s">
        <v>42</v>
      </c>
      <c r="J191" s="11">
        <v>1</v>
      </c>
      <c r="K191" s="11">
        <v>19</v>
      </c>
      <c r="L191" s="11">
        <v>11</v>
      </c>
      <c r="M191" s="11">
        <v>36</v>
      </c>
      <c r="N191" s="11">
        <f>K191*60-430+L191+M191/60</f>
        <v>721.6</v>
      </c>
      <c r="O191" s="12">
        <f>F191/((K191*60-430)+L191+(M191)/60)</f>
        <v>891.0171840354767</v>
      </c>
      <c r="P191" s="11">
        <f>A191*1000/5000</f>
        <v>36.6</v>
      </c>
      <c r="Q191" s="13" t="str">
        <f>IF(F191&gt;700000,A191*1000/5629,"0")</f>
        <v>0</v>
      </c>
    </row>
    <row r="192" spans="1:17" x14ac:dyDescent="0.3">
      <c r="A192" s="11">
        <f t="shared" si="2"/>
        <v>184</v>
      </c>
      <c r="B192" s="11"/>
      <c r="C192" s="11" t="s">
        <v>217</v>
      </c>
      <c r="D192" s="11" t="s">
        <v>28</v>
      </c>
      <c r="E192" s="11" t="s">
        <v>218</v>
      </c>
      <c r="F192" s="11">
        <v>997272</v>
      </c>
      <c r="G192" s="16">
        <v>2039204</v>
      </c>
      <c r="H192" s="11">
        <v>2023</v>
      </c>
      <c r="I192" s="11" t="s">
        <v>30</v>
      </c>
      <c r="J192" s="11">
        <v>2</v>
      </c>
      <c r="K192" s="11">
        <v>10</v>
      </c>
      <c r="L192" s="11">
        <v>42</v>
      </c>
      <c r="M192" s="11">
        <v>36</v>
      </c>
      <c r="N192" s="14">
        <v>1120.5999999999999</v>
      </c>
      <c r="O192" s="15">
        <v>889.94</v>
      </c>
      <c r="P192" s="11">
        <f>A192*1000/5000</f>
        <v>36.799999999999997</v>
      </c>
      <c r="Q192" s="13">
        <f>IF(F192&gt;700000,A192*1000/5629,"0")</f>
        <v>32.687866406111212</v>
      </c>
    </row>
    <row r="193" spans="1:17" x14ac:dyDescent="0.3">
      <c r="A193" s="11">
        <f t="shared" si="2"/>
        <v>185</v>
      </c>
      <c r="B193" s="11"/>
      <c r="C193" s="11" t="s">
        <v>290</v>
      </c>
      <c r="D193" s="11" t="s">
        <v>28</v>
      </c>
      <c r="E193" s="11" t="s">
        <v>291</v>
      </c>
      <c r="F193" s="11">
        <v>949661</v>
      </c>
      <c r="G193" s="16">
        <v>826848</v>
      </c>
      <c r="H193" s="11">
        <v>2023</v>
      </c>
      <c r="I193" s="11" t="s">
        <v>30</v>
      </c>
      <c r="J193" s="11">
        <v>2</v>
      </c>
      <c r="K193" s="11">
        <v>9</v>
      </c>
      <c r="L193" s="11">
        <v>49</v>
      </c>
      <c r="M193" s="11">
        <v>37</v>
      </c>
      <c r="N193" s="14">
        <v>1067.6167</v>
      </c>
      <c r="O193" s="15">
        <v>889.51</v>
      </c>
      <c r="P193" s="11">
        <f>A193*1000/5000</f>
        <v>37</v>
      </c>
      <c r="Q193" s="13">
        <f>IF(F193&gt;700000,A193*1000/5629,"0")</f>
        <v>32.865517853970509</v>
      </c>
    </row>
    <row r="194" spans="1:17" x14ac:dyDescent="0.3">
      <c r="A194" s="11">
        <f t="shared" si="2"/>
        <v>186</v>
      </c>
      <c r="B194" s="11"/>
      <c r="C194" s="11" t="s">
        <v>171</v>
      </c>
      <c r="D194" s="11" t="s">
        <v>25</v>
      </c>
      <c r="E194" s="11">
        <v>1607</v>
      </c>
      <c r="F194" s="11">
        <v>595949</v>
      </c>
      <c r="G194" s="16" t="s">
        <v>292</v>
      </c>
      <c r="H194" s="11">
        <v>2022</v>
      </c>
      <c r="I194" s="11" t="s">
        <v>42</v>
      </c>
      <c r="J194" s="11">
        <v>1</v>
      </c>
      <c r="K194" s="11">
        <v>18</v>
      </c>
      <c r="L194" s="11">
        <v>20</v>
      </c>
      <c r="M194" s="11">
        <v>57</v>
      </c>
      <c r="N194" s="11">
        <f>K194*60-430+L194+M194/60</f>
        <v>670.95</v>
      </c>
      <c r="O194" s="12">
        <f>F194/((K194*60-430)+L194+(M194)/60)</f>
        <v>888.21670765332726</v>
      </c>
      <c r="P194" s="11">
        <f>A194*1000/5000</f>
        <v>37.200000000000003</v>
      </c>
      <c r="Q194" s="13" t="str">
        <f>IF(F194&gt;700000,A194*1000/5629,"0")</f>
        <v>0</v>
      </c>
    </row>
    <row r="195" spans="1:17" x14ac:dyDescent="0.3">
      <c r="A195" s="11">
        <f t="shared" si="2"/>
        <v>187</v>
      </c>
      <c r="B195" s="11"/>
      <c r="C195" s="11" t="s">
        <v>293</v>
      </c>
      <c r="D195" s="11" t="s">
        <v>28</v>
      </c>
      <c r="E195" s="11" t="s">
        <v>294</v>
      </c>
      <c r="F195" s="11">
        <v>1072627</v>
      </c>
      <c r="G195" s="16">
        <v>526557</v>
      </c>
      <c r="H195" s="11">
        <v>2021</v>
      </c>
      <c r="I195" s="11" t="s">
        <v>18</v>
      </c>
      <c r="J195" s="11">
        <v>2</v>
      </c>
      <c r="K195" s="11">
        <v>12</v>
      </c>
      <c r="L195" s="11">
        <v>9</v>
      </c>
      <c r="M195" s="11">
        <v>41</v>
      </c>
      <c r="N195" s="14">
        <v>1207.6832999999999</v>
      </c>
      <c r="O195" s="15">
        <v>888.17</v>
      </c>
      <c r="P195" s="11">
        <f>A195*1000/5000</f>
        <v>37.4</v>
      </c>
      <c r="Q195" s="13">
        <f>IF(F195&gt;700000,A195*1000/5629,"0")</f>
        <v>33.220820749689111</v>
      </c>
    </row>
    <row r="196" spans="1:17" x14ac:dyDescent="0.3">
      <c r="A196" s="11">
        <f t="shared" si="2"/>
        <v>188</v>
      </c>
      <c r="B196" s="11"/>
      <c r="C196" s="11" t="s">
        <v>295</v>
      </c>
      <c r="D196" s="11" t="s">
        <v>25</v>
      </c>
      <c r="E196" s="11">
        <v>1108</v>
      </c>
      <c r="F196" s="11">
        <v>645439</v>
      </c>
      <c r="G196" s="16" t="s">
        <v>296</v>
      </c>
      <c r="H196" s="11">
        <v>2022</v>
      </c>
      <c r="I196" s="11" t="s">
        <v>17</v>
      </c>
      <c r="J196" s="11">
        <v>1</v>
      </c>
      <c r="K196" s="11">
        <v>19</v>
      </c>
      <c r="L196" s="11">
        <v>18</v>
      </c>
      <c r="M196" s="11">
        <v>20</v>
      </c>
      <c r="N196" s="11">
        <f>K196*60-430+L196+M196/60</f>
        <v>728.33333333333337</v>
      </c>
      <c r="O196" s="12">
        <f>F196/((K196*60-430)+L196+(M196)/60)</f>
        <v>886.18627002288326</v>
      </c>
      <c r="P196" s="11">
        <f>A196*1000/5000</f>
        <v>37.6</v>
      </c>
      <c r="Q196" s="13" t="str">
        <f>IF(F196&gt;700000,A196*1000/5629,"0")</f>
        <v>0</v>
      </c>
    </row>
    <row r="197" spans="1:17" x14ac:dyDescent="0.3">
      <c r="A197" s="11">
        <f t="shared" si="2"/>
        <v>189</v>
      </c>
      <c r="B197" s="11"/>
      <c r="C197" s="11" t="s">
        <v>297</v>
      </c>
      <c r="D197" s="11" t="s">
        <v>28</v>
      </c>
      <c r="E197" s="11" t="s">
        <v>298</v>
      </c>
      <c r="F197" s="11">
        <v>976238</v>
      </c>
      <c r="G197" s="16">
        <v>2043942</v>
      </c>
      <c r="H197" s="11">
        <v>2024</v>
      </c>
      <c r="I197" s="11" t="s">
        <v>18</v>
      </c>
      <c r="J197" s="11">
        <v>2</v>
      </c>
      <c r="K197" s="11">
        <v>10</v>
      </c>
      <c r="L197" s="11">
        <v>23</v>
      </c>
      <c r="M197" s="11">
        <v>41</v>
      </c>
      <c r="N197" s="14">
        <v>1101.6832999999999</v>
      </c>
      <c r="O197" s="15">
        <v>886.13</v>
      </c>
      <c r="P197" s="11">
        <f>A197*1000/5000</f>
        <v>37.799999999999997</v>
      </c>
      <c r="Q197" s="13">
        <f>IF(F197&gt;700000,A197*1000/5629,"0")</f>
        <v>33.576123645407712</v>
      </c>
    </row>
    <row r="198" spans="1:17" x14ac:dyDescent="0.3">
      <c r="A198" s="11">
        <f t="shared" si="2"/>
        <v>190</v>
      </c>
      <c r="B198" s="11"/>
      <c r="C198" s="11" t="s">
        <v>299</v>
      </c>
      <c r="D198" s="11" t="s">
        <v>28</v>
      </c>
      <c r="E198" s="11" t="s">
        <v>300</v>
      </c>
      <c r="F198" s="11">
        <v>960782</v>
      </c>
      <c r="G198" s="16">
        <v>800158</v>
      </c>
      <c r="H198" s="11">
        <v>2023</v>
      </c>
      <c r="I198" s="11" t="s">
        <v>18</v>
      </c>
      <c r="J198" s="11">
        <v>2</v>
      </c>
      <c r="K198" s="11">
        <v>10</v>
      </c>
      <c r="L198" s="11">
        <v>9</v>
      </c>
      <c r="M198" s="11">
        <v>3</v>
      </c>
      <c r="N198" s="14">
        <v>1087.05</v>
      </c>
      <c r="O198" s="15">
        <v>883.84</v>
      </c>
      <c r="P198" s="11">
        <f>A198*1000/5000</f>
        <v>38</v>
      </c>
      <c r="Q198" s="13">
        <f>IF(F198&gt;700000,A198*1000/5629,"0")</f>
        <v>33.753775093267009</v>
      </c>
    </row>
    <row r="199" spans="1:17" x14ac:dyDescent="0.3">
      <c r="A199" s="11">
        <f t="shared" si="2"/>
        <v>191</v>
      </c>
      <c r="B199" s="11"/>
      <c r="C199" s="11" t="s">
        <v>156</v>
      </c>
      <c r="D199" s="11" t="s">
        <v>25</v>
      </c>
      <c r="E199" s="11">
        <v>1602</v>
      </c>
      <c r="F199" s="11">
        <v>599282</v>
      </c>
      <c r="G199" s="16" t="s">
        <v>301</v>
      </c>
      <c r="H199" s="11">
        <v>2023</v>
      </c>
      <c r="I199" s="11" t="s">
        <v>17</v>
      </c>
      <c r="J199" s="11">
        <v>1</v>
      </c>
      <c r="K199" s="11">
        <v>18</v>
      </c>
      <c r="L199" s="11">
        <v>28</v>
      </c>
      <c r="M199" s="11">
        <v>25</v>
      </c>
      <c r="N199" s="11">
        <f>K199*60-430+L199+M199/60</f>
        <v>678.41666666666663</v>
      </c>
      <c r="O199" s="12">
        <f>F199/((K199*60-430)+L199+(M199)/60)</f>
        <v>883.35388772878025</v>
      </c>
      <c r="P199" s="11">
        <f>A199*1000/5000</f>
        <v>38.200000000000003</v>
      </c>
      <c r="Q199" s="13" t="str">
        <f>IF(F199&gt;700000,A199*1000/5629,"0")</f>
        <v>0</v>
      </c>
    </row>
    <row r="200" spans="1:17" x14ac:dyDescent="0.3">
      <c r="A200" s="11">
        <f t="shared" si="2"/>
        <v>192</v>
      </c>
      <c r="B200" s="11"/>
      <c r="C200" s="11" t="s">
        <v>51</v>
      </c>
      <c r="D200" s="11" t="s">
        <v>25</v>
      </c>
      <c r="E200" s="11">
        <v>2908</v>
      </c>
      <c r="F200" s="11">
        <v>642958</v>
      </c>
      <c r="G200" s="16" t="s">
        <v>302</v>
      </c>
      <c r="H200" s="11">
        <v>2023</v>
      </c>
      <c r="I200" s="11" t="s">
        <v>17</v>
      </c>
      <c r="J200" s="11">
        <v>1</v>
      </c>
      <c r="K200" s="11">
        <v>19</v>
      </c>
      <c r="L200" s="11">
        <v>18</v>
      </c>
      <c r="M200" s="11">
        <v>13</v>
      </c>
      <c r="N200" s="11">
        <f>K200*60-430+L200+M200/60</f>
        <v>728.2166666666667</v>
      </c>
      <c r="O200" s="12">
        <f>F200/((K200*60-430)+L200+(M200)/60)</f>
        <v>882.92129174009563</v>
      </c>
      <c r="P200" s="11">
        <f>A200*1000/5000</f>
        <v>38.4</v>
      </c>
      <c r="Q200" s="13" t="str">
        <f>IF(F200&gt;700000,A200*1000/5629,"0")</f>
        <v>0</v>
      </c>
    </row>
    <row r="201" spans="1:17" x14ac:dyDescent="0.3">
      <c r="A201" s="11">
        <f t="shared" si="2"/>
        <v>193</v>
      </c>
      <c r="B201" s="11"/>
      <c r="C201" s="11" t="s">
        <v>303</v>
      </c>
      <c r="D201" s="11" t="s">
        <v>28</v>
      </c>
      <c r="E201" s="11" t="s">
        <v>304</v>
      </c>
      <c r="F201" s="11">
        <v>1175579</v>
      </c>
      <c r="G201" s="16">
        <v>711034</v>
      </c>
      <c r="H201" s="11">
        <v>2023</v>
      </c>
      <c r="I201" s="11" t="s">
        <v>30</v>
      </c>
      <c r="J201" s="11">
        <v>2</v>
      </c>
      <c r="K201" s="11">
        <v>14</v>
      </c>
      <c r="L201" s="11">
        <v>14</v>
      </c>
      <c r="M201" s="11">
        <v>33</v>
      </c>
      <c r="N201" s="14">
        <v>1332.55</v>
      </c>
      <c r="O201" s="15">
        <v>882.2</v>
      </c>
      <c r="P201" s="11">
        <f>A201*1000/5000</f>
        <v>38.6</v>
      </c>
      <c r="Q201" s="13">
        <f>IF(F201&gt;700000,A201*1000/5629,"0")</f>
        <v>34.286729436844908</v>
      </c>
    </row>
    <row r="202" spans="1:17" x14ac:dyDescent="0.3">
      <c r="A202" s="11">
        <f t="shared" si="2"/>
        <v>194</v>
      </c>
      <c r="B202" s="11"/>
      <c r="C202" s="11" t="s">
        <v>305</v>
      </c>
      <c r="D202" s="11" t="s">
        <v>28</v>
      </c>
      <c r="E202" s="11" t="s">
        <v>306</v>
      </c>
      <c r="F202" s="11">
        <v>1041448</v>
      </c>
      <c r="G202" s="16">
        <v>526508</v>
      </c>
      <c r="H202" s="11">
        <v>2023</v>
      </c>
      <c r="I202" s="11" t="s">
        <v>18</v>
      </c>
      <c r="J202" s="11">
        <v>2</v>
      </c>
      <c r="K202" s="11">
        <v>11</v>
      </c>
      <c r="L202" s="11">
        <v>43</v>
      </c>
      <c r="M202" s="11">
        <v>35</v>
      </c>
      <c r="N202" s="14">
        <v>1181.5833</v>
      </c>
      <c r="O202" s="15">
        <v>881.4</v>
      </c>
      <c r="P202" s="11">
        <f>A202*1000/5000</f>
        <v>38.799999999999997</v>
      </c>
      <c r="Q202" s="13">
        <f>IF(F202&gt;700000,A202*1000/5629,"0")</f>
        <v>34.464380884704212</v>
      </c>
    </row>
    <row r="203" spans="1:17" x14ac:dyDescent="0.3">
      <c r="A203" s="11">
        <f t="shared" ref="A203:A266" si="3">A202+1</f>
        <v>195</v>
      </c>
      <c r="B203" s="11"/>
      <c r="C203" s="11" t="s">
        <v>249</v>
      </c>
      <c r="D203" s="11" t="s">
        <v>28</v>
      </c>
      <c r="E203" s="11" t="s">
        <v>250</v>
      </c>
      <c r="F203" s="11">
        <v>984055</v>
      </c>
      <c r="G203" s="16">
        <v>65424</v>
      </c>
      <c r="H203" s="11">
        <v>2023</v>
      </c>
      <c r="I203" s="11" t="s">
        <v>18</v>
      </c>
      <c r="J203" s="11">
        <v>2</v>
      </c>
      <c r="K203" s="11">
        <v>10</v>
      </c>
      <c r="L203" s="11">
        <v>39</v>
      </c>
      <c r="M203" s="11">
        <v>49</v>
      </c>
      <c r="N203" s="14">
        <v>1117.8167000000001</v>
      </c>
      <c r="O203" s="15">
        <v>880.34</v>
      </c>
      <c r="P203" s="11">
        <f>A203*1000/5000</f>
        <v>39</v>
      </c>
      <c r="Q203" s="13">
        <f>IF(F203&gt;700000,A203*1000/5629,"0")</f>
        <v>34.64203233256351</v>
      </c>
    </row>
    <row r="204" spans="1:17" x14ac:dyDescent="0.3">
      <c r="A204" s="11">
        <f t="shared" si="3"/>
        <v>196</v>
      </c>
      <c r="B204" s="11"/>
      <c r="C204" s="11" t="s">
        <v>307</v>
      </c>
      <c r="D204" s="11" t="s">
        <v>28</v>
      </c>
      <c r="E204" s="11" t="s">
        <v>308</v>
      </c>
      <c r="F204" s="11">
        <v>989942</v>
      </c>
      <c r="G204" s="16">
        <v>45450</v>
      </c>
      <c r="H204" s="11">
        <v>2024</v>
      </c>
      <c r="I204" s="11" t="s">
        <v>30</v>
      </c>
      <c r="J204" s="11">
        <v>2</v>
      </c>
      <c r="K204" s="11">
        <v>10</v>
      </c>
      <c r="L204" s="11">
        <v>46</v>
      </c>
      <c r="M204" s="11">
        <v>45</v>
      </c>
      <c r="N204" s="14">
        <v>1124.75</v>
      </c>
      <c r="O204" s="15">
        <v>880.14</v>
      </c>
      <c r="P204" s="11">
        <f>A204*1000/5000</f>
        <v>39.200000000000003</v>
      </c>
      <c r="Q204" s="13">
        <f>IF(F204&gt;700000,A204*1000/5629,"0")</f>
        <v>34.819683780422814</v>
      </c>
    </row>
    <row r="205" spans="1:17" x14ac:dyDescent="0.3">
      <c r="A205" s="11">
        <f t="shared" si="3"/>
        <v>197</v>
      </c>
      <c r="B205" s="11"/>
      <c r="C205" s="11" t="s">
        <v>307</v>
      </c>
      <c r="D205" s="11" t="s">
        <v>28</v>
      </c>
      <c r="E205" s="11" t="s">
        <v>308</v>
      </c>
      <c r="F205" s="11">
        <v>989942</v>
      </c>
      <c r="G205" s="16">
        <v>82792</v>
      </c>
      <c r="H205" s="11">
        <v>2023</v>
      </c>
      <c r="I205" s="11" t="s">
        <v>30</v>
      </c>
      <c r="J205" s="11">
        <v>2</v>
      </c>
      <c r="K205" s="11">
        <v>10</v>
      </c>
      <c r="L205" s="11">
        <v>48</v>
      </c>
      <c r="M205" s="11">
        <v>39</v>
      </c>
      <c r="N205" s="14">
        <v>1126.6500000000001</v>
      </c>
      <c r="O205" s="15">
        <v>878.66</v>
      </c>
      <c r="P205" s="11">
        <f>A205*1000/5000</f>
        <v>39.4</v>
      </c>
      <c r="Q205" s="13">
        <f>IF(F205&gt;700000,A205*1000/5629,"0")</f>
        <v>34.997335228282111</v>
      </c>
    </row>
    <row r="206" spans="1:17" x14ac:dyDescent="0.3">
      <c r="A206" s="11">
        <f t="shared" si="3"/>
        <v>198</v>
      </c>
      <c r="B206" s="11"/>
      <c r="C206" s="11" t="s">
        <v>24</v>
      </c>
      <c r="D206" s="11" t="s">
        <v>25</v>
      </c>
      <c r="E206" s="11">
        <v>1602</v>
      </c>
      <c r="F206" s="11">
        <v>599379</v>
      </c>
      <c r="G206" s="16" t="s">
        <v>309</v>
      </c>
      <c r="H206" s="11">
        <v>2023</v>
      </c>
      <c r="I206" s="11" t="s">
        <v>42</v>
      </c>
      <c r="J206" s="11">
        <v>1</v>
      </c>
      <c r="K206" s="11">
        <v>18</v>
      </c>
      <c r="L206" s="11">
        <v>33</v>
      </c>
      <c r="M206" s="11">
        <v>53</v>
      </c>
      <c r="N206" s="11">
        <f>K206*60-430+L206+M206/60</f>
        <v>683.88333333333333</v>
      </c>
      <c r="O206" s="12">
        <f>F206/((K206*60-430)+L206+(M206)/60)</f>
        <v>876.4345770477421</v>
      </c>
      <c r="P206" s="11">
        <f>A206*1000/5000</f>
        <v>39.6</v>
      </c>
      <c r="Q206" s="13" t="str">
        <f>IF(F206&gt;700000,A206*1000/5629,"0")</f>
        <v>0</v>
      </c>
    </row>
    <row r="207" spans="1:17" x14ac:dyDescent="0.3">
      <c r="A207" s="11">
        <f t="shared" si="3"/>
        <v>199</v>
      </c>
      <c r="B207" s="11"/>
      <c r="C207" s="11" t="s">
        <v>295</v>
      </c>
      <c r="D207" s="11" t="s">
        <v>25</v>
      </c>
      <c r="E207" s="11" t="s">
        <v>84</v>
      </c>
      <c r="F207" s="11">
        <v>645439</v>
      </c>
      <c r="G207" s="16" t="s">
        <v>310</v>
      </c>
      <c r="H207" s="11">
        <v>2023</v>
      </c>
      <c r="I207" s="11" t="s">
        <v>17</v>
      </c>
      <c r="J207" s="11">
        <v>1</v>
      </c>
      <c r="K207" s="11">
        <v>19</v>
      </c>
      <c r="L207" s="11">
        <v>26</v>
      </c>
      <c r="M207" s="11">
        <v>42</v>
      </c>
      <c r="N207" s="11">
        <f>K207*60-430+L207+M207/60</f>
        <v>736.7</v>
      </c>
      <c r="O207" s="12">
        <f>F207/((K207*60-430)+L207+(M207)/60)</f>
        <v>876.12189493688061</v>
      </c>
      <c r="P207" s="11">
        <f>A207*1000/5000</f>
        <v>39.799999999999997</v>
      </c>
      <c r="Q207" s="13" t="str">
        <f>IF(F207&gt;700000,A207*1000/5629,"0")</f>
        <v>0</v>
      </c>
    </row>
    <row r="208" spans="1:17" x14ac:dyDescent="0.3">
      <c r="A208" s="11">
        <f t="shared" si="3"/>
        <v>200</v>
      </c>
      <c r="B208" s="11"/>
      <c r="C208" s="11" t="s">
        <v>311</v>
      </c>
      <c r="D208" s="11" t="s">
        <v>28</v>
      </c>
      <c r="E208" s="11" t="s">
        <v>312</v>
      </c>
      <c r="F208" s="11">
        <v>1065175</v>
      </c>
      <c r="G208" s="16">
        <v>212795</v>
      </c>
      <c r="H208" s="11">
        <v>2022</v>
      </c>
      <c r="I208" s="11" t="s">
        <v>30</v>
      </c>
      <c r="J208" s="11">
        <v>2</v>
      </c>
      <c r="K208" s="11">
        <v>12</v>
      </c>
      <c r="L208" s="11">
        <v>19</v>
      </c>
      <c r="M208" s="11">
        <v>36</v>
      </c>
      <c r="N208" s="14">
        <v>1217.5999999999999</v>
      </c>
      <c r="O208" s="15">
        <v>874.82</v>
      </c>
      <c r="P208" s="11">
        <f>A208*1000/5000</f>
        <v>40</v>
      </c>
      <c r="Q208" s="13">
        <f>IF(F208&gt;700000,A208*1000/5629,"0")</f>
        <v>35.53028957186001</v>
      </c>
    </row>
    <row r="209" spans="1:17" x14ac:dyDescent="0.3">
      <c r="A209" s="11">
        <f t="shared" si="3"/>
        <v>201</v>
      </c>
      <c r="B209" s="11"/>
      <c r="C209" s="11" t="s">
        <v>313</v>
      </c>
      <c r="D209" s="11" t="s">
        <v>28</v>
      </c>
      <c r="E209" s="11" t="s">
        <v>314</v>
      </c>
      <c r="F209" s="11">
        <v>954505</v>
      </c>
      <c r="G209" s="16">
        <v>317444</v>
      </c>
      <c r="H209" s="11">
        <v>2022</v>
      </c>
      <c r="I209" s="11" t="s">
        <v>30</v>
      </c>
      <c r="J209" s="11">
        <v>2</v>
      </c>
      <c r="K209" s="11">
        <v>10</v>
      </c>
      <c r="L209" s="11">
        <v>13</v>
      </c>
      <c r="M209" s="11">
        <v>53</v>
      </c>
      <c r="N209" s="14">
        <v>1091.8833</v>
      </c>
      <c r="O209" s="15">
        <v>874.18</v>
      </c>
      <c r="P209" s="11">
        <f>A209*1000/5000</f>
        <v>40.200000000000003</v>
      </c>
      <c r="Q209" s="13">
        <f>IF(F209&gt;700000,A209*1000/5629,"0")</f>
        <v>35.707941019719314</v>
      </c>
    </row>
    <row r="210" spans="1:17" x14ac:dyDescent="0.3">
      <c r="A210" s="11">
        <f t="shared" si="3"/>
        <v>202</v>
      </c>
      <c r="B210" s="11"/>
      <c r="C210" s="11" t="s">
        <v>315</v>
      </c>
      <c r="D210" s="11" t="s">
        <v>28</v>
      </c>
      <c r="E210" s="11" t="s">
        <v>316</v>
      </c>
      <c r="F210" s="11">
        <v>995510</v>
      </c>
      <c r="G210" s="16">
        <v>63748</v>
      </c>
      <c r="H210" s="11">
        <v>2023</v>
      </c>
      <c r="I210" s="11" t="s">
        <v>30</v>
      </c>
      <c r="J210" s="11">
        <v>2</v>
      </c>
      <c r="K210" s="11">
        <v>11</v>
      </c>
      <c r="L210" s="11">
        <v>1</v>
      </c>
      <c r="M210" s="11">
        <v>26</v>
      </c>
      <c r="N210" s="14">
        <v>1139.4332999999999</v>
      </c>
      <c r="O210" s="15">
        <v>873.69</v>
      </c>
      <c r="P210" s="11">
        <f>A210*1000/5000</f>
        <v>40.4</v>
      </c>
      <c r="Q210" s="13">
        <f>IF(F210&gt;700000,A210*1000/5629,"0")</f>
        <v>35.885592467578611</v>
      </c>
    </row>
    <row r="211" spans="1:17" x14ac:dyDescent="0.3">
      <c r="A211" s="11">
        <f t="shared" si="3"/>
        <v>203</v>
      </c>
      <c r="B211" s="11"/>
      <c r="C211" s="11" t="s">
        <v>151</v>
      </c>
      <c r="D211" s="11" t="s">
        <v>25</v>
      </c>
      <c r="E211" s="11">
        <v>1610</v>
      </c>
      <c r="F211" s="11">
        <v>597191</v>
      </c>
      <c r="G211" s="16" t="s">
        <v>317</v>
      </c>
      <c r="H211" s="11">
        <v>2022</v>
      </c>
      <c r="I211" s="11" t="s">
        <v>42</v>
      </c>
      <c r="J211" s="11">
        <v>1</v>
      </c>
      <c r="K211" s="11">
        <v>18</v>
      </c>
      <c r="L211" s="11">
        <v>34</v>
      </c>
      <c r="M211" s="11">
        <v>53</v>
      </c>
      <c r="N211" s="11">
        <f>K211*60-430+L211+M211/60</f>
        <v>684.88333333333333</v>
      </c>
      <c r="O211" s="12">
        <f>F211/((K211*60-430)+L211+(M211)/60)</f>
        <v>871.96018786654668</v>
      </c>
      <c r="P211" s="11">
        <f>A211*1000/5000</f>
        <v>40.6</v>
      </c>
      <c r="Q211" s="13" t="str">
        <f>IF(F211&gt;700000,A211*1000/5629,"0")</f>
        <v>0</v>
      </c>
    </row>
    <row r="212" spans="1:17" x14ac:dyDescent="0.3">
      <c r="A212" s="11">
        <f t="shared" si="3"/>
        <v>204</v>
      </c>
      <c r="B212" s="11"/>
      <c r="C212" s="11" t="s">
        <v>318</v>
      </c>
      <c r="D212" s="11" t="s">
        <v>28</v>
      </c>
      <c r="E212" s="11" t="s">
        <v>319</v>
      </c>
      <c r="F212" s="11">
        <v>946735</v>
      </c>
      <c r="G212" s="16">
        <v>806303</v>
      </c>
      <c r="H212" s="11">
        <v>2023</v>
      </c>
      <c r="I212" s="11" t="s">
        <v>18</v>
      </c>
      <c r="J212" s="11">
        <v>2</v>
      </c>
      <c r="K212" s="11">
        <v>10</v>
      </c>
      <c r="L212" s="11">
        <v>9</v>
      </c>
      <c r="M212" s="11">
        <v>56</v>
      </c>
      <c r="N212" s="14">
        <v>1087.9332999999999</v>
      </c>
      <c r="O212" s="15">
        <v>870.21</v>
      </c>
      <c r="P212" s="11">
        <f>A212*1000/5000</f>
        <v>40.799999999999997</v>
      </c>
      <c r="Q212" s="13">
        <f>IF(F212&gt;700000,A212*1000/5629,"0")</f>
        <v>36.240895363297213</v>
      </c>
    </row>
    <row r="213" spans="1:17" x14ac:dyDescent="0.3">
      <c r="A213" s="11">
        <f t="shared" si="3"/>
        <v>205</v>
      </c>
      <c r="B213" s="11"/>
      <c r="C213" s="11" t="s">
        <v>320</v>
      </c>
      <c r="D213" s="11" t="s">
        <v>28</v>
      </c>
      <c r="E213" s="11" t="s">
        <v>321</v>
      </c>
      <c r="F213" s="11">
        <v>980327</v>
      </c>
      <c r="G213" s="16">
        <v>886080</v>
      </c>
      <c r="H213" s="11">
        <v>2023</v>
      </c>
      <c r="I213" s="11" t="s">
        <v>30</v>
      </c>
      <c r="J213" s="11">
        <v>2</v>
      </c>
      <c r="K213" s="11">
        <v>10</v>
      </c>
      <c r="L213" s="11">
        <v>49</v>
      </c>
      <c r="M213" s="11">
        <v>48</v>
      </c>
      <c r="N213" s="14">
        <v>1127.8</v>
      </c>
      <c r="O213" s="15">
        <v>869.24</v>
      </c>
      <c r="P213" s="11">
        <f>A213*1000/5000</f>
        <v>41</v>
      </c>
      <c r="Q213" s="13">
        <f>IF(F213&gt;700000,A213*1000/5629,"0")</f>
        <v>36.41854681115651</v>
      </c>
    </row>
    <row r="214" spans="1:17" x14ac:dyDescent="0.3">
      <c r="A214" s="11">
        <f t="shared" si="3"/>
        <v>206</v>
      </c>
      <c r="B214" s="11"/>
      <c r="C214" s="11" t="s">
        <v>295</v>
      </c>
      <c r="D214" s="11" t="s">
        <v>25</v>
      </c>
      <c r="E214" s="11">
        <v>1108</v>
      </c>
      <c r="F214" s="11">
        <v>645439</v>
      </c>
      <c r="G214" s="16" t="s">
        <v>322</v>
      </c>
      <c r="H214" s="11">
        <v>2022</v>
      </c>
      <c r="I214" s="11" t="s">
        <v>42</v>
      </c>
      <c r="J214" s="11">
        <v>1</v>
      </c>
      <c r="K214" s="11">
        <v>19</v>
      </c>
      <c r="L214" s="11">
        <v>32</v>
      </c>
      <c r="M214" s="11">
        <v>52</v>
      </c>
      <c r="N214" s="11">
        <f>K214*60-430+L214+M214/60</f>
        <v>742.86666666666667</v>
      </c>
      <c r="O214" s="12">
        <f>F214/((K214*60-430)+L214+(M214)/60)</f>
        <v>868.84905321726649</v>
      </c>
      <c r="P214" s="11">
        <f>A214*1000/5000</f>
        <v>41.2</v>
      </c>
      <c r="Q214" s="13" t="str">
        <f>IF(F214&gt;700000,A214*1000/5629,"0")</f>
        <v>0</v>
      </c>
    </row>
    <row r="215" spans="1:17" x14ac:dyDescent="0.3">
      <c r="A215" s="11">
        <f t="shared" si="3"/>
        <v>207</v>
      </c>
      <c r="B215" s="11"/>
      <c r="C215" s="11" t="s">
        <v>323</v>
      </c>
      <c r="D215" s="11" t="s">
        <v>25</v>
      </c>
      <c r="E215" s="11">
        <v>2903</v>
      </c>
      <c r="F215" s="11">
        <v>642315</v>
      </c>
      <c r="G215" s="16" t="s">
        <v>324</v>
      </c>
      <c r="H215" s="11">
        <v>2024</v>
      </c>
      <c r="I215" s="11" t="s">
        <v>17</v>
      </c>
      <c r="J215" s="11">
        <v>1</v>
      </c>
      <c r="K215" s="11">
        <v>19</v>
      </c>
      <c r="L215" s="11">
        <v>29</v>
      </c>
      <c r="M215" s="11">
        <v>26</v>
      </c>
      <c r="N215" s="11">
        <f>K215*60-430+L215+M215/60</f>
        <v>739.43333333333328</v>
      </c>
      <c r="O215" s="12">
        <f>F215/((K215*60-430)+L215+(M215)/60)</f>
        <v>868.65843213271432</v>
      </c>
      <c r="P215" s="11">
        <f>A215*1000/5000</f>
        <v>41.4</v>
      </c>
      <c r="Q215" s="13" t="str">
        <f>IF(F215&gt;700000,A215*1000/5629,"0")</f>
        <v>0</v>
      </c>
    </row>
    <row r="216" spans="1:17" x14ac:dyDescent="0.3">
      <c r="A216" s="11">
        <f t="shared" si="3"/>
        <v>208</v>
      </c>
      <c r="B216" s="11"/>
      <c r="C216" s="11" t="s">
        <v>140</v>
      </c>
      <c r="D216" s="11" t="s">
        <v>28</v>
      </c>
      <c r="E216" s="11" t="s">
        <v>141</v>
      </c>
      <c r="F216" s="11">
        <v>1159799</v>
      </c>
      <c r="G216" s="16">
        <v>678006</v>
      </c>
      <c r="H216" s="11">
        <v>2023</v>
      </c>
      <c r="I216" s="11" t="s">
        <v>30</v>
      </c>
      <c r="J216" s="11">
        <v>2</v>
      </c>
      <c r="K216" s="11">
        <v>14</v>
      </c>
      <c r="L216" s="11">
        <v>19</v>
      </c>
      <c r="M216" s="11">
        <v>18</v>
      </c>
      <c r="N216" s="14">
        <v>1337.3</v>
      </c>
      <c r="O216" s="15">
        <v>867.27</v>
      </c>
      <c r="P216" s="11">
        <f>A216*1000/5000</f>
        <v>41.6</v>
      </c>
      <c r="Q216" s="13">
        <f>IF(F216&gt;700000,A216*1000/5629,"0")</f>
        <v>36.951501154734409</v>
      </c>
    </row>
    <row r="217" spans="1:17" x14ac:dyDescent="0.3">
      <c r="A217" s="11">
        <f t="shared" si="3"/>
        <v>209</v>
      </c>
      <c r="B217" s="11"/>
      <c r="C217" s="11" t="s">
        <v>325</v>
      </c>
      <c r="D217" s="11" t="s">
        <v>28</v>
      </c>
      <c r="E217" s="11" t="s">
        <v>326</v>
      </c>
      <c r="F217" s="11">
        <v>1102124</v>
      </c>
      <c r="G217" s="16">
        <v>765053</v>
      </c>
      <c r="H217" s="11">
        <v>2023</v>
      </c>
      <c r="I217" s="11" t="s">
        <v>18</v>
      </c>
      <c r="J217" s="11">
        <v>2</v>
      </c>
      <c r="K217" s="11">
        <v>13</v>
      </c>
      <c r="L217" s="11">
        <v>13</v>
      </c>
      <c r="M217" s="11">
        <v>59</v>
      </c>
      <c r="N217" s="14">
        <v>1271.9833000000001</v>
      </c>
      <c r="O217" s="15">
        <v>866.46</v>
      </c>
      <c r="P217" s="11">
        <f>A217*1000/5000</f>
        <v>41.8</v>
      </c>
      <c r="Q217" s="13">
        <f>IF(F217&gt;700000,A217*1000/5629,"0")</f>
        <v>37.129152602593713</v>
      </c>
    </row>
    <row r="218" spans="1:17" x14ac:dyDescent="0.3">
      <c r="A218" s="11">
        <f t="shared" si="3"/>
        <v>210</v>
      </c>
      <c r="B218" s="11"/>
      <c r="C218" s="11" t="s">
        <v>192</v>
      </c>
      <c r="D218" s="11" t="s">
        <v>28</v>
      </c>
      <c r="E218" s="11" t="s">
        <v>193</v>
      </c>
      <c r="F218" s="11">
        <v>954177</v>
      </c>
      <c r="G218" s="16">
        <v>811831</v>
      </c>
      <c r="H218" s="11">
        <v>2023</v>
      </c>
      <c r="I218" s="11" t="s">
        <v>18</v>
      </c>
      <c r="J218" s="11">
        <v>2</v>
      </c>
      <c r="K218" s="11">
        <v>10</v>
      </c>
      <c r="L218" s="11">
        <v>24</v>
      </c>
      <c r="M218" s="11">
        <v>11</v>
      </c>
      <c r="N218" s="14">
        <v>1102.1832999999999</v>
      </c>
      <c r="O218" s="15">
        <v>865.72</v>
      </c>
      <c r="P218" s="11">
        <f>A218*1000/5000</f>
        <v>42</v>
      </c>
      <c r="Q218" s="13">
        <f>IF(F218&gt;700000,A218*1000/5629,"0")</f>
        <v>37.30680405045301</v>
      </c>
    </row>
    <row r="219" spans="1:17" x14ac:dyDescent="0.3">
      <c r="A219" s="11">
        <f t="shared" si="3"/>
        <v>211</v>
      </c>
      <c r="B219" s="11"/>
      <c r="C219" s="11" t="s">
        <v>327</v>
      </c>
      <c r="D219" s="11" t="s">
        <v>28</v>
      </c>
      <c r="E219" s="11" t="s">
        <v>328</v>
      </c>
      <c r="F219" s="11">
        <v>1080515</v>
      </c>
      <c r="G219" s="16">
        <v>308431</v>
      </c>
      <c r="H219" s="11">
        <v>2023</v>
      </c>
      <c r="I219" s="11" t="s">
        <v>18</v>
      </c>
      <c r="J219" s="11">
        <v>2</v>
      </c>
      <c r="K219" s="11">
        <v>12</v>
      </c>
      <c r="L219" s="11">
        <v>53</v>
      </c>
      <c r="M219" s="11">
        <v>25</v>
      </c>
      <c r="N219" s="14">
        <v>1251.4167</v>
      </c>
      <c r="O219" s="15">
        <v>863.43</v>
      </c>
      <c r="P219" s="11">
        <f>A219*1000/5000</f>
        <v>42.2</v>
      </c>
      <c r="Q219" s="13">
        <f>IF(F219&gt;700000,A219*1000/5629,"0")</f>
        <v>37.484455498312315</v>
      </c>
    </row>
    <row r="220" spans="1:17" x14ac:dyDescent="0.3">
      <c r="A220" s="11">
        <f t="shared" si="3"/>
        <v>212</v>
      </c>
      <c r="B220" s="11"/>
      <c r="C220" s="11" t="s">
        <v>329</v>
      </c>
      <c r="D220" s="11" t="s">
        <v>28</v>
      </c>
      <c r="E220" s="11" t="s">
        <v>330</v>
      </c>
      <c r="F220" s="11">
        <v>943424</v>
      </c>
      <c r="G220" s="16">
        <v>579782</v>
      </c>
      <c r="H220" s="11">
        <v>2023</v>
      </c>
      <c r="I220" s="11" t="s">
        <v>30</v>
      </c>
      <c r="J220" s="11">
        <v>2</v>
      </c>
      <c r="K220" s="11">
        <v>10</v>
      </c>
      <c r="L220" s="11">
        <v>15</v>
      </c>
      <c r="M220" s="11">
        <v>59</v>
      </c>
      <c r="N220" s="14">
        <v>1093.9833000000001</v>
      </c>
      <c r="O220" s="15">
        <v>862.38</v>
      </c>
      <c r="P220" s="11">
        <f>A220*1000/5000</f>
        <v>42.4</v>
      </c>
      <c r="Q220" s="13">
        <f>IF(F220&gt;700000,A220*1000/5629,"0")</f>
        <v>37.662106946171612</v>
      </c>
    </row>
    <row r="221" spans="1:17" x14ac:dyDescent="0.3">
      <c r="A221" s="11">
        <f t="shared" si="3"/>
        <v>213</v>
      </c>
      <c r="B221" s="11"/>
      <c r="C221" s="11" t="s">
        <v>323</v>
      </c>
      <c r="D221" s="11" t="s">
        <v>25</v>
      </c>
      <c r="E221" s="11">
        <v>2903</v>
      </c>
      <c r="F221" s="11">
        <v>642315</v>
      </c>
      <c r="G221" s="16" t="s">
        <v>331</v>
      </c>
      <c r="H221" s="11">
        <v>2024</v>
      </c>
      <c r="I221" s="11" t="s">
        <v>42</v>
      </c>
      <c r="J221" s="11">
        <v>1</v>
      </c>
      <c r="K221" s="11">
        <v>19</v>
      </c>
      <c r="L221" s="11">
        <v>34</v>
      </c>
      <c r="M221" s="11">
        <v>58</v>
      </c>
      <c r="N221" s="11">
        <f>K221*60-430+L221+M221/60</f>
        <v>744.9666666666667</v>
      </c>
      <c r="O221" s="12">
        <f>F221/((K221*60-430)+L221+(M221)/60)</f>
        <v>862.20636270079194</v>
      </c>
      <c r="P221" s="11">
        <f>A221*1000/5000</f>
        <v>42.6</v>
      </c>
      <c r="Q221" s="13" t="str">
        <f>IF(F221&gt;700000,A221*1000/5629,"0")</f>
        <v>0</v>
      </c>
    </row>
    <row r="222" spans="1:17" x14ac:dyDescent="0.3">
      <c r="A222" s="11">
        <f t="shared" si="3"/>
        <v>214</v>
      </c>
      <c r="B222" s="11"/>
      <c r="C222" s="11" t="s">
        <v>151</v>
      </c>
      <c r="D222" s="11" t="s">
        <v>25</v>
      </c>
      <c r="E222" s="11">
        <v>200</v>
      </c>
      <c r="F222" s="11">
        <v>597191</v>
      </c>
      <c r="G222" s="16" t="s">
        <v>332</v>
      </c>
      <c r="H222" s="11">
        <v>2023</v>
      </c>
      <c r="I222" s="11" t="s">
        <v>42</v>
      </c>
      <c r="J222" s="11">
        <v>1</v>
      </c>
      <c r="K222" s="11">
        <v>18</v>
      </c>
      <c r="L222" s="11">
        <v>43</v>
      </c>
      <c r="M222" s="11">
        <v>27</v>
      </c>
      <c r="N222" s="11">
        <f>K222*60-430+L222+M222/60</f>
        <v>693.45</v>
      </c>
      <c r="O222" s="12">
        <f>F222/((K222*60-430)+L222+(M222)/60)</f>
        <v>861.18826159059768</v>
      </c>
      <c r="P222" s="11">
        <f>A222*1000/5000</f>
        <v>42.8</v>
      </c>
      <c r="Q222" s="13" t="str">
        <f>IF(F222&gt;700000,A222*1000/5629,"0")</f>
        <v>0</v>
      </c>
    </row>
    <row r="223" spans="1:17" x14ac:dyDescent="0.3">
      <c r="A223" s="11">
        <f t="shared" si="3"/>
        <v>215</v>
      </c>
      <c r="B223" s="11"/>
      <c r="C223" s="11" t="s">
        <v>333</v>
      </c>
      <c r="D223" s="11" t="s">
        <v>28</v>
      </c>
      <c r="E223" s="11" t="s">
        <v>334</v>
      </c>
      <c r="F223" s="11">
        <v>1129810</v>
      </c>
      <c r="G223" s="16">
        <v>936418</v>
      </c>
      <c r="H223" s="11">
        <v>2022</v>
      </c>
      <c r="I223" s="11" t="s">
        <v>30</v>
      </c>
      <c r="J223" s="11">
        <v>2</v>
      </c>
      <c r="K223" s="11">
        <v>13</v>
      </c>
      <c r="L223" s="11">
        <v>54</v>
      </c>
      <c r="M223" s="11">
        <v>29</v>
      </c>
      <c r="N223" s="14">
        <v>1312.4833000000001</v>
      </c>
      <c r="O223" s="15">
        <v>860.82</v>
      </c>
      <c r="P223" s="11">
        <f>A223*1000/5000</f>
        <v>43</v>
      </c>
      <c r="Q223" s="13">
        <f>IF(F223&gt;700000,A223*1000/5629,"0")</f>
        <v>38.195061289749511</v>
      </c>
    </row>
    <row r="224" spans="1:17" x14ac:dyDescent="0.3">
      <c r="A224" s="11">
        <f t="shared" si="3"/>
        <v>216</v>
      </c>
      <c r="B224" s="11"/>
      <c r="C224" s="11" t="s">
        <v>37</v>
      </c>
      <c r="D224" s="11" t="s">
        <v>25</v>
      </c>
      <c r="E224" s="11">
        <v>1607</v>
      </c>
      <c r="F224" s="11">
        <v>595129</v>
      </c>
      <c r="G224" s="16" t="s">
        <v>335</v>
      </c>
      <c r="H224" s="11">
        <v>2023</v>
      </c>
      <c r="I224" s="11" t="s">
        <v>17</v>
      </c>
      <c r="J224" s="11">
        <v>1</v>
      </c>
      <c r="K224" s="11">
        <v>18</v>
      </c>
      <c r="L224" s="11">
        <v>41</v>
      </c>
      <c r="M224" s="11">
        <v>34</v>
      </c>
      <c r="N224" s="11">
        <f>K224*60-430+L224+M224/60</f>
        <v>691.56666666666672</v>
      </c>
      <c r="O224" s="12">
        <f>F224/((K224*60-430)+L224+(M224)/60)</f>
        <v>860.55188701981001</v>
      </c>
      <c r="P224" s="11">
        <f>A224*1000/5000</f>
        <v>43.2</v>
      </c>
      <c r="Q224" s="13" t="str">
        <f>IF(F224&gt;700000,A224*1000/5629,"0")</f>
        <v>0</v>
      </c>
    </row>
    <row r="225" spans="1:17" x14ac:dyDescent="0.3">
      <c r="A225" s="11">
        <f t="shared" si="3"/>
        <v>217</v>
      </c>
      <c r="B225" s="11"/>
      <c r="C225" s="11" t="s">
        <v>168</v>
      </c>
      <c r="D225" s="11" t="s">
        <v>25</v>
      </c>
      <c r="E225" s="11">
        <v>2904</v>
      </c>
      <c r="F225" s="11">
        <v>641215</v>
      </c>
      <c r="G225" s="16" t="s">
        <v>336</v>
      </c>
      <c r="H225" s="11">
        <v>2023</v>
      </c>
      <c r="I225" s="11" t="s">
        <v>42</v>
      </c>
      <c r="J225" s="11">
        <v>1</v>
      </c>
      <c r="K225" s="11">
        <v>19</v>
      </c>
      <c r="L225" s="11">
        <v>35</v>
      </c>
      <c r="M225" s="11">
        <v>13</v>
      </c>
      <c r="N225" s="11">
        <f>K225*60-430+L225+M225/60</f>
        <v>745.2166666666667</v>
      </c>
      <c r="O225" s="12">
        <f>F225/((K225*60-430)+L225+(M225)/60)</f>
        <v>860.44103504573616</v>
      </c>
      <c r="P225" s="11">
        <f>A225*1000/5000</f>
        <v>43.4</v>
      </c>
      <c r="Q225" s="13" t="str">
        <f>IF(F225&gt;700000,A225*1000/5629,"0")</f>
        <v>0</v>
      </c>
    </row>
    <row r="226" spans="1:17" x14ac:dyDescent="0.3">
      <c r="A226" s="11">
        <f t="shared" si="3"/>
        <v>218</v>
      </c>
      <c r="B226" s="11"/>
      <c r="C226" s="11" t="s">
        <v>337</v>
      </c>
      <c r="D226" s="11" t="s">
        <v>28</v>
      </c>
      <c r="E226" s="11" t="s">
        <v>338</v>
      </c>
      <c r="F226" s="11">
        <v>975499</v>
      </c>
      <c r="G226" s="16">
        <v>53141</v>
      </c>
      <c r="H226" s="11">
        <v>2024</v>
      </c>
      <c r="I226" s="11" t="s">
        <v>18</v>
      </c>
      <c r="J226" s="11">
        <v>2</v>
      </c>
      <c r="K226" s="11">
        <v>10</v>
      </c>
      <c r="L226" s="11">
        <v>57</v>
      </c>
      <c r="M226" s="11">
        <v>7</v>
      </c>
      <c r="N226" s="14">
        <v>1135.1167</v>
      </c>
      <c r="O226" s="15">
        <v>859.38</v>
      </c>
      <c r="P226" s="11">
        <f>A226*1000/5000</f>
        <v>43.6</v>
      </c>
      <c r="Q226" s="13">
        <f>IF(F226&gt;700000,A226*1000/5629,"0")</f>
        <v>38.728015633327409</v>
      </c>
    </row>
    <row r="227" spans="1:17" x14ac:dyDescent="0.3">
      <c r="A227" s="11">
        <f t="shared" si="3"/>
        <v>219</v>
      </c>
      <c r="B227" s="11"/>
      <c r="C227" s="11" t="s">
        <v>176</v>
      </c>
      <c r="D227" s="11" t="s">
        <v>28</v>
      </c>
      <c r="E227" s="11" t="s">
        <v>177</v>
      </c>
      <c r="F227" s="11">
        <v>947630</v>
      </c>
      <c r="G227" s="16">
        <v>2020817</v>
      </c>
      <c r="H227" s="11">
        <v>2022</v>
      </c>
      <c r="I227" s="11" t="s">
        <v>18</v>
      </c>
      <c r="J227" s="11">
        <v>2</v>
      </c>
      <c r="K227" s="11">
        <v>10</v>
      </c>
      <c r="L227" s="11">
        <v>25</v>
      </c>
      <c r="M227" s="11">
        <v>58</v>
      </c>
      <c r="N227" s="14">
        <v>1103.9666999999999</v>
      </c>
      <c r="O227" s="15">
        <v>858.39</v>
      </c>
      <c r="P227" s="11">
        <f>A227*1000/5000</f>
        <v>43.8</v>
      </c>
      <c r="Q227" s="13">
        <f>IF(F227&gt;700000,A227*1000/5629,"0")</f>
        <v>38.905667081186714</v>
      </c>
    </row>
    <row r="228" spans="1:17" x14ac:dyDescent="0.3">
      <c r="A228" s="11">
        <f t="shared" si="3"/>
        <v>220</v>
      </c>
      <c r="B228" s="11"/>
      <c r="C228" s="11" t="s">
        <v>339</v>
      </c>
      <c r="D228" s="11" t="s">
        <v>28</v>
      </c>
      <c r="E228" s="11" t="s">
        <v>340</v>
      </c>
      <c r="F228" s="11">
        <v>1179971</v>
      </c>
      <c r="G228" s="16">
        <v>2000922</v>
      </c>
      <c r="H228" s="11">
        <v>2022</v>
      </c>
      <c r="I228" s="11" t="s">
        <v>30</v>
      </c>
      <c r="J228" s="11">
        <v>2</v>
      </c>
      <c r="K228" s="11">
        <v>14</v>
      </c>
      <c r="L228" s="11">
        <v>56</v>
      </c>
      <c r="M228" s="11">
        <v>42</v>
      </c>
      <c r="N228" s="14">
        <v>1374.7</v>
      </c>
      <c r="O228" s="15">
        <v>858.35</v>
      </c>
      <c r="P228" s="11">
        <f>A228*1000/5000</f>
        <v>44</v>
      </c>
      <c r="Q228" s="13">
        <f>IF(F228&gt;700000,A228*1000/5629,"0")</f>
        <v>39.083318529046011</v>
      </c>
    </row>
    <row r="229" spans="1:17" x14ac:dyDescent="0.3">
      <c r="A229" s="11">
        <f t="shared" si="3"/>
        <v>221</v>
      </c>
      <c r="B229" s="11"/>
      <c r="C229" s="11" t="s">
        <v>43</v>
      </c>
      <c r="D229" s="11" t="s">
        <v>25</v>
      </c>
      <c r="E229" s="11">
        <v>2902</v>
      </c>
      <c r="F229" s="11">
        <v>642504</v>
      </c>
      <c r="G229" s="16" t="s">
        <v>341</v>
      </c>
      <c r="H229" s="11">
        <v>2022</v>
      </c>
      <c r="I229" s="11" t="s">
        <v>42</v>
      </c>
      <c r="J229" s="11">
        <v>1</v>
      </c>
      <c r="K229" s="11">
        <v>19</v>
      </c>
      <c r="L229" s="11">
        <v>38</v>
      </c>
      <c r="M229" s="11">
        <v>46</v>
      </c>
      <c r="N229" s="11">
        <f>K229*60-430+L229+M229/60</f>
        <v>748.76666666666665</v>
      </c>
      <c r="O229" s="12">
        <f>F229/((K229*60-430)+L229+(M229)/60)</f>
        <v>858.08306993723011</v>
      </c>
      <c r="P229" s="11">
        <f>A229*1000/5000</f>
        <v>44.2</v>
      </c>
      <c r="Q229" s="13" t="str">
        <f>IF(F229&gt;700000,A229*1000/5629,"0")</f>
        <v>0</v>
      </c>
    </row>
    <row r="230" spans="1:17" x14ac:dyDescent="0.3">
      <c r="A230" s="11">
        <f t="shared" si="3"/>
        <v>222</v>
      </c>
      <c r="B230" s="11"/>
      <c r="C230" s="11" t="s">
        <v>342</v>
      </c>
      <c r="D230" s="11" t="s">
        <v>28</v>
      </c>
      <c r="E230" s="11" t="s">
        <v>343</v>
      </c>
      <c r="F230" s="11">
        <v>948668</v>
      </c>
      <c r="G230" s="16">
        <v>2006104</v>
      </c>
      <c r="H230" s="11">
        <v>2024</v>
      </c>
      <c r="I230" s="11" t="s">
        <v>18</v>
      </c>
      <c r="J230" s="11">
        <v>2</v>
      </c>
      <c r="K230" s="11">
        <v>10</v>
      </c>
      <c r="L230" s="11">
        <v>28</v>
      </c>
      <c r="M230" s="11">
        <v>30</v>
      </c>
      <c r="N230" s="14">
        <v>1106.5</v>
      </c>
      <c r="O230" s="15">
        <v>857.36</v>
      </c>
      <c r="P230" s="11">
        <f>A230*1000/5000</f>
        <v>44.4</v>
      </c>
      <c r="Q230" s="13">
        <f>IF(F230&gt;700000,A230*1000/5629,"0")</f>
        <v>39.438621424764612</v>
      </c>
    </row>
    <row r="231" spans="1:17" x14ac:dyDescent="0.3">
      <c r="A231" s="11">
        <f t="shared" si="3"/>
        <v>223</v>
      </c>
      <c r="B231" s="11"/>
      <c r="C231" s="11" t="s">
        <v>344</v>
      </c>
      <c r="D231" s="11" t="s">
        <v>28</v>
      </c>
      <c r="E231" s="11" t="s">
        <v>345</v>
      </c>
      <c r="F231" s="11">
        <v>1146761</v>
      </c>
      <c r="G231" s="16">
        <v>676309</v>
      </c>
      <c r="H231" s="11">
        <v>2023</v>
      </c>
      <c r="I231" s="11" t="s">
        <v>18</v>
      </c>
      <c r="J231" s="11">
        <v>2</v>
      </c>
      <c r="K231" s="11">
        <v>14</v>
      </c>
      <c r="L231" s="11">
        <v>20</v>
      </c>
      <c r="M231" s="11">
        <v>6</v>
      </c>
      <c r="N231" s="14">
        <v>1338.1</v>
      </c>
      <c r="O231" s="15">
        <v>857.01</v>
      </c>
      <c r="P231" s="11">
        <f>A231*1000/5000</f>
        <v>44.6</v>
      </c>
      <c r="Q231" s="13">
        <f>IF(F231&gt;700000,A231*1000/5629,"0")</f>
        <v>39.61627287262391</v>
      </c>
    </row>
    <row r="232" spans="1:17" x14ac:dyDescent="0.3">
      <c r="A232" s="11">
        <f t="shared" si="3"/>
        <v>224</v>
      </c>
      <c r="B232" s="11"/>
      <c r="C232" s="11" t="s">
        <v>51</v>
      </c>
      <c r="D232" s="11" t="s">
        <v>25</v>
      </c>
      <c r="E232" s="11">
        <v>2908</v>
      </c>
      <c r="F232" s="11">
        <v>642958</v>
      </c>
      <c r="G232" s="16" t="s">
        <v>346</v>
      </c>
      <c r="H232" s="11">
        <v>2022</v>
      </c>
      <c r="I232" s="11" t="s">
        <v>17</v>
      </c>
      <c r="J232" s="11">
        <v>1</v>
      </c>
      <c r="K232" s="11">
        <v>19</v>
      </c>
      <c r="L232" s="11">
        <v>41</v>
      </c>
      <c r="M232" s="11">
        <v>23</v>
      </c>
      <c r="N232" s="11">
        <f>K232*60-430+L232+M232/60</f>
        <v>751.38333333333333</v>
      </c>
      <c r="O232" s="12">
        <f>F232/((K232*60-430)+L232+(M232)/60)</f>
        <v>855.69904398553774</v>
      </c>
      <c r="P232" s="11">
        <f>A232*1000/5000</f>
        <v>44.8</v>
      </c>
      <c r="Q232" s="13" t="str">
        <f>IF(F232&gt;700000,A232*1000/5629,"0")</f>
        <v>0</v>
      </c>
    </row>
    <row r="233" spans="1:17" x14ac:dyDescent="0.3">
      <c r="A233" s="11">
        <f t="shared" si="3"/>
        <v>225</v>
      </c>
      <c r="B233" s="11"/>
      <c r="C233" s="11" t="s">
        <v>347</v>
      </c>
      <c r="D233" s="11" t="s">
        <v>28</v>
      </c>
      <c r="E233" s="11" t="s">
        <v>348</v>
      </c>
      <c r="F233" s="11">
        <v>987835</v>
      </c>
      <c r="G233" s="16">
        <v>38163</v>
      </c>
      <c r="H233" s="11">
        <v>2024</v>
      </c>
      <c r="I233" s="11" t="s">
        <v>30</v>
      </c>
      <c r="J233" s="11">
        <v>2</v>
      </c>
      <c r="K233" s="11">
        <v>11</v>
      </c>
      <c r="L233" s="11">
        <v>17</v>
      </c>
      <c r="M233" s="11">
        <v>26</v>
      </c>
      <c r="N233" s="14">
        <v>1155.4332999999999</v>
      </c>
      <c r="O233" s="15">
        <v>854.95</v>
      </c>
      <c r="P233" s="11">
        <f>A233*1000/5000</f>
        <v>45</v>
      </c>
      <c r="Q233" s="13">
        <f>IF(F233&gt;700000,A233*1000/5629,"0")</f>
        <v>39.971575768342511</v>
      </c>
    </row>
    <row r="234" spans="1:17" x14ac:dyDescent="0.3">
      <c r="A234" s="11">
        <f t="shared" si="3"/>
        <v>226</v>
      </c>
      <c r="B234" s="11"/>
      <c r="C234" s="11" t="s">
        <v>37</v>
      </c>
      <c r="D234" s="11" t="s">
        <v>25</v>
      </c>
      <c r="E234" s="11">
        <v>1607</v>
      </c>
      <c r="F234" s="11">
        <v>595129</v>
      </c>
      <c r="G234" s="16" t="s">
        <v>349</v>
      </c>
      <c r="H234" s="11">
        <v>2021</v>
      </c>
      <c r="I234" s="11" t="s">
        <v>42</v>
      </c>
      <c r="J234" s="11">
        <v>1</v>
      </c>
      <c r="K234" s="11">
        <v>18</v>
      </c>
      <c r="L234" s="11">
        <v>46</v>
      </c>
      <c r="M234" s="11">
        <v>10</v>
      </c>
      <c r="N234" s="11">
        <f>K234*60-430+L234+M234/60</f>
        <v>696.16666666666663</v>
      </c>
      <c r="O234" s="12">
        <f>F234/((K234*60-430)+L234+(M234)/60)</f>
        <v>854.86569308115872</v>
      </c>
      <c r="P234" s="11">
        <f>A234*1000/5000</f>
        <v>45.2</v>
      </c>
      <c r="Q234" s="13" t="str">
        <f>IF(F234&gt;700000,A234*1000/5629,"0")</f>
        <v>0</v>
      </c>
    </row>
    <row r="235" spans="1:17" x14ac:dyDescent="0.3">
      <c r="A235" s="11">
        <f t="shared" si="3"/>
        <v>227</v>
      </c>
      <c r="B235" s="11"/>
      <c r="C235" s="11" t="s">
        <v>281</v>
      </c>
      <c r="D235" s="11" t="s">
        <v>25</v>
      </c>
      <c r="E235" s="11">
        <v>1610</v>
      </c>
      <c r="F235" s="11">
        <v>595949</v>
      </c>
      <c r="G235" s="16" t="s">
        <v>350</v>
      </c>
      <c r="H235" s="11">
        <v>2023</v>
      </c>
      <c r="I235" s="11" t="s">
        <v>42</v>
      </c>
      <c r="J235" s="11">
        <v>1</v>
      </c>
      <c r="K235" s="11">
        <v>18</v>
      </c>
      <c r="L235" s="11">
        <v>49</v>
      </c>
      <c r="M235" s="11">
        <v>20</v>
      </c>
      <c r="N235" s="11">
        <f>K235*60-430+L235+M235/60</f>
        <v>699.33333333333337</v>
      </c>
      <c r="O235" s="12">
        <f>F235/((K235*60-430)+L235+(M235)/60)</f>
        <v>852.16730219256431</v>
      </c>
      <c r="P235" s="11">
        <f>A235*1000/5000</f>
        <v>45.4</v>
      </c>
      <c r="Q235" s="13" t="str">
        <f>IF(F235&gt;700000,A235*1000/5629,"0")</f>
        <v>0</v>
      </c>
    </row>
    <row r="236" spans="1:17" x14ac:dyDescent="0.3">
      <c r="A236" s="11">
        <f t="shared" si="3"/>
        <v>228</v>
      </c>
      <c r="B236" s="11"/>
      <c r="C236" s="11" t="s">
        <v>351</v>
      </c>
      <c r="D236" s="11" t="s">
        <v>28</v>
      </c>
      <c r="E236" s="11" t="s">
        <v>352</v>
      </c>
      <c r="F236" s="11">
        <v>1015651</v>
      </c>
      <c r="G236" s="16">
        <v>63202</v>
      </c>
      <c r="H236" s="11">
        <v>2022</v>
      </c>
      <c r="I236" s="11" t="s">
        <v>30</v>
      </c>
      <c r="J236" s="11">
        <v>2</v>
      </c>
      <c r="K236" s="11">
        <v>11</v>
      </c>
      <c r="L236" s="11">
        <v>55</v>
      </c>
      <c r="M236" s="11">
        <v>5</v>
      </c>
      <c r="N236" s="14">
        <v>1193.0833</v>
      </c>
      <c r="O236" s="15">
        <v>851.28</v>
      </c>
      <c r="P236" s="11">
        <f>A236*1000/5000</f>
        <v>45.6</v>
      </c>
      <c r="Q236" s="13">
        <f>IF(F236&gt;700000,A236*1000/5629,"0")</f>
        <v>40.50453011192041</v>
      </c>
    </row>
    <row r="237" spans="1:17" x14ac:dyDescent="0.3">
      <c r="A237" s="11">
        <f t="shared" si="3"/>
        <v>229</v>
      </c>
      <c r="B237" s="11"/>
      <c r="C237" s="11" t="s">
        <v>37</v>
      </c>
      <c r="D237" s="11" t="s">
        <v>25</v>
      </c>
      <c r="E237" s="11" t="s">
        <v>84</v>
      </c>
      <c r="F237" s="11">
        <v>595129</v>
      </c>
      <c r="G237" s="16" t="s">
        <v>353</v>
      </c>
      <c r="H237" s="11">
        <v>2020</v>
      </c>
      <c r="I237" s="11" t="s">
        <v>17</v>
      </c>
      <c r="J237" s="11">
        <v>1</v>
      </c>
      <c r="K237" s="11">
        <v>18</v>
      </c>
      <c r="L237" s="11">
        <v>50</v>
      </c>
      <c r="M237" s="11">
        <v>21</v>
      </c>
      <c r="N237" s="11">
        <f>K237*60-430+L237+M237/60</f>
        <v>700.35</v>
      </c>
      <c r="O237" s="12">
        <f>F237/((K237*60-430)+L237+(M237)/60)</f>
        <v>849.75940601128002</v>
      </c>
      <c r="P237" s="11">
        <f>A237*1000/5000</f>
        <v>45.8</v>
      </c>
      <c r="Q237" s="13" t="str">
        <f>IF(F237&gt;700000,A237*1000/5629,"0")</f>
        <v>0</v>
      </c>
    </row>
    <row r="238" spans="1:17" x14ac:dyDescent="0.3">
      <c r="A238" s="11">
        <f t="shared" si="3"/>
        <v>230</v>
      </c>
      <c r="B238" s="11"/>
      <c r="C238" s="11" t="s">
        <v>43</v>
      </c>
      <c r="D238" s="11" t="s">
        <v>25</v>
      </c>
      <c r="E238" s="11">
        <v>2902</v>
      </c>
      <c r="F238" s="11">
        <v>642504</v>
      </c>
      <c r="G238" s="16" t="s">
        <v>354</v>
      </c>
      <c r="H238" s="11">
        <v>2023</v>
      </c>
      <c r="I238" s="11" t="s">
        <v>42</v>
      </c>
      <c r="J238" s="11">
        <v>1</v>
      </c>
      <c r="K238" s="11">
        <v>19</v>
      </c>
      <c r="L238" s="11">
        <v>46</v>
      </c>
      <c r="M238" s="11">
        <v>31</v>
      </c>
      <c r="N238" s="11">
        <f>K238*60-430+L238+M238/60</f>
        <v>756.51666666666665</v>
      </c>
      <c r="O238" s="12">
        <f>F238/((K238*60-430)+L238+(M238)/60)</f>
        <v>849.29259104227708</v>
      </c>
      <c r="P238" s="11">
        <f>A238*1000/5000</f>
        <v>46</v>
      </c>
      <c r="Q238" s="13" t="str">
        <f>IF(F238&gt;700000,A238*1000/5629,"0")</f>
        <v>0</v>
      </c>
    </row>
    <row r="239" spans="1:17" x14ac:dyDescent="0.3">
      <c r="A239" s="11">
        <f t="shared" si="3"/>
        <v>231</v>
      </c>
      <c r="B239" s="11"/>
      <c r="C239" s="11" t="s">
        <v>355</v>
      </c>
      <c r="D239" s="11" t="s">
        <v>28</v>
      </c>
      <c r="E239" s="11" t="s">
        <v>356</v>
      </c>
      <c r="F239" s="11">
        <v>950202</v>
      </c>
      <c r="G239" s="16">
        <v>819924</v>
      </c>
      <c r="H239" s="11">
        <v>2023</v>
      </c>
      <c r="I239" s="11" t="s">
        <v>30</v>
      </c>
      <c r="J239" s="11">
        <v>2</v>
      </c>
      <c r="K239" s="11">
        <v>10</v>
      </c>
      <c r="L239" s="11">
        <v>41</v>
      </c>
      <c r="M239" s="11">
        <v>53</v>
      </c>
      <c r="N239" s="14">
        <v>1119.8833</v>
      </c>
      <c r="O239" s="15">
        <v>848.48</v>
      </c>
      <c r="P239" s="11">
        <f>A239*1000/5000</f>
        <v>46.2</v>
      </c>
      <c r="Q239" s="13">
        <f>IF(F239&gt;700000,A239*1000/5629,"0")</f>
        <v>41.037484455498316</v>
      </c>
    </row>
    <row r="240" spans="1:17" x14ac:dyDescent="0.3">
      <c r="A240" s="11">
        <f t="shared" si="3"/>
        <v>232</v>
      </c>
      <c r="B240" s="11"/>
      <c r="C240" s="11" t="s">
        <v>249</v>
      </c>
      <c r="D240" s="11" t="s">
        <v>28</v>
      </c>
      <c r="E240" s="11" t="s">
        <v>250</v>
      </c>
      <c r="F240" s="11">
        <v>984055</v>
      </c>
      <c r="G240" s="16">
        <v>42419</v>
      </c>
      <c r="H240" s="11">
        <v>2022</v>
      </c>
      <c r="I240" s="11" t="s">
        <v>30</v>
      </c>
      <c r="J240" s="11">
        <v>2</v>
      </c>
      <c r="K240" s="11">
        <v>11</v>
      </c>
      <c r="L240" s="11">
        <v>24</v>
      </c>
      <c r="M240" s="11">
        <v>0</v>
      </c>
      <c r="N240" s="14">
        <v>1162</v>
      </c>
      <c r="O240" s="15">
        <v>846.86</v>
      </c>
      <c r="P240" s="11">
        <f>A240*1000/5000</f>
        <v>46.4</v>
      </c>
      <c r="Q240" s="13">
        <f>IF(F240&gt;700000,A240*1000/5629,"0")</f>
        <v>41.215135903357613</v>
      </c>
    </row>
    <row r="241" spans="1:17" x14ac:dyDescent="0.3">
      <c r="A241" s="11">
        <f t="shared" si="3"/>
        <v>233</v>
      </c>
      <c r="B241" s="11"/>
      <c r="C241" s="11" t="s">
        <v>357</v>
      </c>
      <c r="D241" s="11" t="s">
        <v>28</v>
      </c>
      <c r="E241" s="11" t="s">
        <v>358</v>
      </c>
      <c r="F241" s="11">
        <v>948761</v>
      </c>
      <c r="G241" s="16">
        <v>819443</v>
      </c>
      <c r="H241" s="11">
        <v>2023</v>
      </c>
      <c r="I241" s="11" t="s">
        <v>18</v>
      </c>
      <c r="J241" s="11">
        <v>2</v>
      </c>
      <c r="K241" s="11">
        <v>10</v>
      </c>
      <c r="L241" s="11">
        <v>42</v>
      </c>
      <c r="M241" s="11">
        <v>49</v>
      </c>
      <c r="N241" s="14">
        <v>1120.8167000000001</v>
      </c>
      <c r="O241" s="15">
        <v>846.49</v>
      </c>
      <c r="P241" s="11">
        <f>A241*1000/5000</f>
        <v>46.6</v>
      </c>
      <c r="Q241" s="13">
        <f>IF(F241&gt;700000,A241*1000/5629,"0")</f>
        <v>41.39278735121691</v>
      </c>
    </row>
    <row r="242" spans="1:17" x14ac:dyDescent="0.3">
      <c r="A242" s="11">
        <f t="shared" si="3"/>
        <v>234</v>
      </c>
      <c r="B242" s="11"/>
      <c r="C242" s="11" t="s">
        <v>176</v>
      </c>
      <c r="D242" s="11" t="s">
        <v>28</v>
      </c>
      <c r="E242" s="11" t="s">
        <v>177</v>
      </c>
      <c r="F242" s="11">
        <v>947630</v>
      </c>
      <c r="G242" s="16">
        <v>1225641</v>
      </c>
      <c r="H242" s="11">
        <v>2023</v>
      </c>
      <c r="I242" s="11" t="s">
        <v>30</v>
      </c>
      <c r="J242" s="11">
        <v>2</v>
      </c>
      <c r="K242" s="11">
        <v>10</v>
      </c>
      <c r="L242" s="11">
        <v>44</v>
      </c>
      <c r="M242" s="11">
        <v>25</v>
      </c>
      <c r="N242" s="14">
        <v>1122.4167</v>
      </c>
      <c r="O242" s="15">
        <v>844.28</v>
      </c>
      <c r="P242" s="11">
        <f>A242*1000/5000</f>
        <v>46.8</v>
      </c>
      <c r="Q242" s="13">
        <f>IF(F242&gt;700000,A242*1000/5629,"0")</f>
        <v>41.570438799076214</v>
      </c>
    </row>
    <row r="243" spans="1:17" x14ac:dyDescent="0.3">
      <c r="A243" s="11">
        <f t="shared" si="3"/>
        <v>235</v>
      </c>
      <c r="B243" s="11"/>
      <c r="C243" s="11" t="s">
        <v>359</v>
      </c>
      <c r="D243" s="11" t="s">
        <v>25</v>
      </c>
      <c r="E243" s="11">
        <v>3402</v>
      </c>
      <c r="F243" s="11">
        <v>617849</v>
      </c>
      <c r="G243" s="16" t="s">
        <v>360</v>
      </c>
      <c r="H243" s="11">
        <v>2020</v>
      </c>
      <c r="I243" s="11" t="s">
        <v>42</v>
      </c>
      <c r="J243" s="11">
        <v>1</v>
      </c>
      <c r="K243" s="11">
        <v>19</v>
      </c>
      <c r="L243" s="11">
        <v>21</v>
      </c>
      <c r="M243" s="11">
        <v>49</v>
      </c>
      <c r="N243" s="11">
        <f>K243*60-430+L243+M243/60</f>
        <v>731.81666666666672</v>
      </c>
      <c r="O243" s="12">
        <f>F243/((K243*60-430)+L243+(M243)/60)</f>
        <v>844.26746225147463</v>
      </c>
      <c r="P243" s="11">
        <f>A243*1000/5000</f>
        <v>47</v>
      </c>
      <c r="Q243" s="13" t="str">
        <f>IF(F243&gt;700000,A243*1000/5629,"0")</f>
        <v>0</v>
      </c>
    </row>
    <row r="244" spans="1:17" x14ac:dyDescent="0.3">
      <c r="A244" s="11">
        <f t="shared" si="3"/>
        <v>236</v>
      </c>
      <c r="B244" s="11"/>
      <c r="C244" s="11" t="s">
        <v>37</v>
      </c>
      <c r="D244" s="11" t="s">
        <v>25</v>
      </c>
      <c r="E244" s="11">
        <v>1607</v>
      </c>
      <c r="F244" s="11">
        <v>595129</v>
      </c>
      <c r="G244" s="16" t="s">
        <v>361</v>
      </c>
      <c r="H244" s="11">
        <v>2023</v>
      </c>
      <c r="I244" s="11" t="s">
        <v>17</v>
      </c>
      <c r="J244" s="11">
        <v>1</v>
      </c>
      <c r="K244" s="11">
        <v>18</v>
      </c>
      <c r="L244" s="11">
        <v>55</v>
      </c>
      <c r="M244" s="11">
        <v>49</v>
      </c>
      <c r="N244" s="11">
        <f>K244*60-430+L244+M244/60</f>
        <v>705.81666666666672</v>
      </c>
      <c r="O244" s="12">
        <f>F244/((K244*60-430)+L244+(M244)/60)</f>
        <v>843.17787905263401</v>
      </c>
      <c r="P244" s="11">
        <f>A244*1000/5000</f>
        <v>47.2</v>
      </c>
      <c r="Q244" s="13" t="str">
        <f>IF(F244&gt;700000,A244*1000/5629,"0")</f>
        <v>0</v>
      </c>
    </row>
    <row r="245" spans="1:17" x14ac:dyDescent="0.3">
      <c r="A245" s="11">
        <f t="shared" si="3"/>
        <v>237</v>
      </c>
      <c r="B245" s="11"/>
      <c r="C245" s="11" t="s">
        <v>362</v>
      </c>
      <c r="D245" s="11" t="s">
        <v>28</v>
      </c>
      <c r="E245" s="11" t="s">
        <v>363</v>
      </c>
      <c r="F245" s="11">
        <v>1009126</v>
      </c>
      <c r="G245" s="16">
        <v>392703</v>
      </c>
      <c r="H245" s="11">
        <v>2021</v>
      </c>
      <c r="I245" s="11" t="s">
        <v>30</v>
      </c>
      <c r="J245" s="11">
        <v>2</v>
      </c>
      <c r="K245" s="11">
        <v>12</v>
      </c>
      <c r="L245" s="11">
        <v>0</v>
      </c>
      <c r="M245" s="11">
        <v>59</v>
      </c>
      <c r="N245" s="14">
        <v>1198.9833000000001</v>
      </c>
      <c r="O245" s="15">
        <v>841.65</v>
      </c>
      <c r="P245" s="11">
        <f>A245*1000/5000</f>
        <v>47.4</v>
      </c>
      <c r="Q245" s="13">
        <f>IF(F245&gt;700000,A245*1000/5629,"0")</f>
        <v>42.103393142654113</v>
      </c>
    </row>
    <row r="246" spans="1:17" x14ac:dyDescent="0.3">
      <c r="A246" s="11">
        <f t="shared" si="3"/>
        <v>238</v>
      </c>
      <c r="B246" s="11"/>
      <c r="C246" s="11" t="s">
        <v>315</v>
      </c>
      <c r="D246" s="11" t="s">
        <v>28</v>
      </c>
      <c r="E246" s="11" t="s">
        <v>316</v>
      </c>
      <c r="F246" s="11">
        <v>995510</v>
      </c>
      <c r="G246" s="16">
        <v>62726</v>
      </c>
      <c r="H246" s="11">
        <v>2023</v>
      </c>
      <c r="I246" s="11" t="s">
        <v>18</v>
      </c>
      <c r="J246" s="11">
        <v>2</v>
      </c>
      <c r="K246" s="11">
        <v>11</v>
      </c>
      <c r="L246" s="11">
        <v>45</v>
      </c>
      <c r="M246" s="11">
        <v>3</v>
      </c>
      <c r="N246" s="14">
        <v>1183.05</v>
      </c>
      <c r="O246" s="15">
        <v>841.48</v>
      </c>
      <c r="P246" s="11">
        <f>A246*1000/5000</f>
        <v>47.6</v>
      </c>
      <c r="Q246" s="13">
        <f>IF(F246&gt;700000,A246*1000/5629,"0")</f>
        <v>42.28104459051341</v>
      </c>
    </row>
    <row r="247" spans="1:17" x14ac:dyDescent="0.3">
      <c r="A247" s="11">
        <f t="shared" si="3"/>
        <v>239</v>
      </c>
      <c r="B247" s="11"/>
      <c r="C247" s="11" t="s">
        <v>364</v>
      </c>
      <c r="D247" s="11" t="s">
        <v>28</v>
      </c>
      <c r="E247" s="11" t="s">
        <v>365</v>
      </c>
      <c r="F247" s="11">
        <v>939442</v>
      </c>
      <c r="G247" s="16">
        <v>2013410</v>
      </c>
      <c r="H247" s="11">
        <v>2023</v>
      </c>
      <c r="I247" s="11" t="s">
        <v>18</v>
      </c>
      <c r="J247" s="11">
        <v>2</v>
      </c>
      <c r="K247" s="11">
        <v>10</v>
      </c>
      <c r="L247" s="11">
        <v>40</v>
      </c>
      <c r="M247" s="11">
        <v>51</v>
      </c>
      <c r="N247" s="14">
        <v>1118.8499999999999</v>
      </c>
      <c r="O247" s="15">
        <v>839.65</v>
      </c>
      <c r="P247" s="11">
        <f>A247*1000/5000</f>
        <v>47.8</v>
      </c>
      <c r="Q247" s="13">
        <f>IF(F247&gt;700000,A247*1000/5629,"0")</f>
        <v>42.458696038372715</v>
      </c>
    </row>
    <row r="248" spans="1:17" x14ac:dyDescent="0.3">
      <c r="A248" s="11">
        <f t="shared" si="3"/>
        <v>240</v>
      </c>
      <c r="B248" s="11"/>
      <c r="C248" s="11" t="s">
        <v>366</v>
      </c>
      <c r="D248" s="11" t="s">
        <v>28</v>
      </c>
      <c r="E248" s="11" t="s">
        <v>367</v>
      </c>
      <c r="F248" s="11">
        <v>1000379</v>
      </c>
      <c r="G248" s="16">
        <v>2042358</v>
      </c>
      <c r="H248" s="11">
        <v>2023</v>
      </c>
      <c r="I248" s="11" t="s">
        <v>30</v>
      </c>
      <c r="J248" s="11">
        <v>2</v>
      </c>
      <c r="K248" s="11">
        <v>11</v>
      </c>
      <c r="L248" s="11">
        <v>55</v>
      </c>
      <c r="M248" s="11">
        <v>40</v>
      </c>
      <c r="N248" s="14">
        <v>1193.6667</v>
      </c>
      <c r="O248" s="15">
        <v>838.07</v>
      </c>
      <c r="P248" s="11">
        <f>A248*1000/5000</f>
        <v>48</v>
      </c>
      <c r="Q248" s="13">
        <f>IF(F248&gt;700000,A248*1000/5629,"0")</f>
        <v>42.636347486232012</v>
      </c>
    </row>
    <row r="249" spans="1:17" x14ac:dyDescent="0.3">
      <c r="A249" s="11">
        <f t="shared" si="3"/>
        <v>241</v>
      </c>
      <c r="B249" s="11"/>
      <c r="C249" s="11" t="s">
        <v>176</v>
      </c>
      <c r="D249" s="11" t="s">
        <v>28</v>
      </c>
      <c r="E249" s="11" t="s">
        <v>177</v>
      </c>
      <c r="F249" s="11">
        <v>947630</v>
      </c>
      <c r="G249" s="16">
        <v>961069</v>
      </c>
      <c r="H249" s="11">
        <v>2021</v>
      </c>
      <c r="I249" s="11" t="s">
        <v>18</v>
      </c>
      <c r="J249" s="11">
        <v>2</v>
      </c>
      <c r="K249" s="11">
        <v>10</v>
      </c>
      <c r="L249" s="11">
        <v>52</v>
      </c>
      <c r="M249" s="11">
        <v>49</v>
      </c>
      <c r="N249" s="14">
        <v>1130.8167000000001</v>
      </c>
      <c r="O249" s="15">
        <v>838.01</v>
      </c>
      <c r="P249" s="11">
        <f>A249*1000/5000</f>
        <v>48.2</v>
      </c>
      <c r="Q249" s="13">
        <f>IF(F249&gt;700000,A249*1000/5629,"0")</f>
        <v>42.813998934091316</v>
      </c>
    </row>
    <row r="250" spans="1:17" x14ac:dyDescent="0.3">
      <c r="A250" s="11">
        <f t="shared" si="3"/>
        <v>242</v>
      </c>
      <c r="B250" s="11"/>
      <c r="C250" s="11" t="s">
        <v>368</v>
      </c>
      <c r="D250" s="11" t="s">
        <v>28</v>
      </c>
      <c r="E250" s="11" t="s">
        <v>369</v>
      </c>
      <c r="F250" s="11">
        <v>1088641</v>
      </c>
      <c r="G250" s="16">
        <v>123768</v>
      </c>
      <c r="H250" s="11">
        <v>2023</v>
      </c>
      <c r="I250" s="11" t="s">
        <v>30</v>
      </c>
      <c r="J250" s="11">
        <v>2</v>
      </c>
      <c r="K250" s="11">
        <v>13</v>
      </c>
      <c r="L250" s="11">
        <v>41</v>
      </c>
      <c r="M250" s="11">
        <v>29</v>
      </c>
      <c r="N250" s="14">
        <v>1299.4833000000001</v>
      </c>
      <c r="O250" s="15">
        <v>837.75</v>
      </c>
      <c r="P250" s="11">
        <f>A250*1000/5000</f>
        <v>48.4</v>
      </c>
      <c r="Q250" s="13">
        <f>IF(F250&gt;700000,A250*1000/5629,"0")</f>
        <v>42.991650381950613</v>
      </c>
    </row>
    <row r="251" spans="1:17" x14ac:dyDescent="0.3">
      <c r="A251" s="11">
        <f t="shared" si="3"/>
        <v>243</v>
      </c>
      <c r="B251" s="11"/>
      <c r="C251" s="11" t="s">
        <v>368</v>
      </c>
      <c r="D251" s="11" t="s">
        <v>28</v>
      </c>
      <c r="E251" s="11" t="s">
        <v>369</v>
      </c>
      <c r="F251" s="11">
        <v>1088641</v>
      </c>
      <c r="G251" s="16">
        <v>1230768</v>
      </c>
      <c r="H251" s="11">
        <v>2023</v>
      </c>
      <c r="I251" s="11" t="s">
        <v>30</v>
      </c>
      <c r="J251" s="11">
        <v>2</v>
      </c>
      <c r="K251" s="11">
        <v>13</v>
      </c>
      <c r="L251" s="11">
        <v>41</v>
      </c>
      <c r="M251" s="11">
        <v>29</v>
      </c>
      <c r="N251" s="14">
        <v>1299.4833000000001</v>
      </c>
      <c r="O251" s="15">
        <v>837.75</v>
      </c>
      <c r="P251" s="11">
        <f>A251*1000/5000</f>
        <v>48.6</v>
      </c>
      <c r="Q251" s="13">
        <f>IF(F251&gt;700000,A251*1000/5629,"0")</f>
        <v>43.16930182980991</v>
      </c>
    </row>
    <row r="252" spans="1:17" x14ac:dyDescent="0.3">
      <c r="A252" s="11">
        <f t="shared" si="3"/>
        <v>244</v>
      </c>
      <c r="B252" s="11"/>
      <c r="C252" s="11" t="s">
        <v>47</v>
      </c>
      <c r="D252" s="11" t="s">
        <v>28</v>
      </c>
      <c r="E252" s="11" t="s">
        <v>48</v>
      </c>
      <c r="F252" s="11">
        <v>1129647</v>
      </c>
      <c r="G252" s="16" t="s">
        <v>370</v>
      </c>
      <c r="H252" s="11">
        <v>2022</v>
      </c>
      <c r="I252" s="11" t="s">
        <v>30</v>
      </c>
      <c r="J252" s="11">
        <v>2</v>
      </c>
      <c r="K252" s="11">
        <v>14</v>
      </c>
      <c r="L252" s="11">
        <v>30</v>
      </c>
      <c r="M252" s="11">
        <v>36</v>
      </c>
      <c r="N252" s="14">
        <v>1348.6</v>
      </c>
      <c r="O252" s="15">
        <v>837.64</v>
      </c>
      <c r="P252" s="11">
        <f>A252*1000/5000</f>
        <v>48.8</v>
      </c>
      <c r="Q252" s="13">
        <f>IF(F252&gt;700000,A252*1000/5629,"0")</f>
        <v>43.346953277669215</v>
      </c>
    </row>
    <row r="253" spans="1:17" x14ac:dyDescent="0.3">
      <c r="A253" s="11">
        <f t="shared" si="3"/>
        <v>245</v>
      </c>
      <c r="B253" s="11"/>
      <c r="C253" s="11" t="s">
        <v>24</v>
      </c>
      <c r="D253" s="11" t="s">
        <v>25</v>
      </c>
      <c r="E253" s="11">
        <v>1602</v>
      </c>
      <c r="F253" s="11">
        <v>599379</v>
      </c>
      <c r="G253" s="16" t="s">
        <v>371</v>
      </c>
      <c r="H253" s="11">
        <v>2023</v>
      </c>
      <c r="I253" s="11" t="s">
        <v>42</v>
      </c>
      <c r="J253" s="11">
        <v>1</v>
      </c>
      <c r="K253" s="11">
        <v>19</v>
      </c>
      <c r="L253" s="11">
        <v>6</v>
      </c>
      <c r="M253" s="11">
        <v>20</v>
      </c>
      <c r="N253" s="11">
        <f>K253*60-430+L253+M253/60</f>
        <v>716.33333333333337</v>
      </c>
      <c r="O253" s="12">
        <f>F253/((K253*60-430)+L253+(M253)/60)</f>
        <v>836.73196835737554</v>
      </c>
      <c r="P253" s="11">
        <f>A253*1000/5000</f>
        <v>49</v>
      </c>
      <c r="Q253" s="13" t="str">
        <f>IF(F253&gt;700000,A253*1000/5629,"0")</f>
        <v>0</v>
      </c>
    </row>
    <row r="254" spans="1:17" x14ac:dyDescent="0.3">
      <c r="A254" s="11">
        <f t="shared" si="3"/>
        <v>246</v>
      </c>
      <c r="B254" s="11"/>
      <c r="C254" s="11" t="s">
        <v>116</v>
      </c>
      <c r="D254" s="11" t="s">
        <v>25</v>
      </c>
      <c r="E254" s="11">
        <v>1602</v>
      </c>
      <c r="F254" s="11">
        <v>599088</v>
      </c>
      <c r="G254" s="16" t="s">
        <v>372</v>
      </c>
      <c r="H254" s="11">
        <v>2023</v>
      </c>
      <c r="I254" s="11" t="s">
        <v>42</v>
      </c>
      <c r="J254" s="11">
        <v>1</v>
      </c>
      <c r="K254" s="11">
        <v>19</v>
      </c>
      <c r="L254" s="11">
        <v>6</v>
      </c>
      <c r="M254" s="11">
        <v>11</v>
      </c>
      <c r="N254" s="11">
        <f>K254*60-430+L254+M254/60</f>
        <v>716.18333333333328</v>
      </c>
      <c r="O254" s="12">
        <f>F254/((K254*60-430)+L254+(M254)/60)</f>
        <v>836.50089595308475</v>
      </c>
      <c r="P254" s="11">
        <f>A254*1000/5000</f>
        <v>49.2</v>
      </c>
      <c r="Q254" s="13" t="str">
        <f>IF(F254&gt;700000,A254*1000/5629,"0")</f>
        <v>0</v>
      </c>
    </row>
    <row r="255" spans="1:17" x14ac:dyDescent="0.3">
      <c r="A255" s="11">
        <f t="shared" si="3"/>
        <v>247</v>
      </c>
      <c r="B255" s="11"/>
      <c r="C255" s="11" t="s">
        <v>69</v>
      </c>
      <c r="D255" s="11" t="s">
        <v>25</v>
      </c>
      <c r="E255" s="11">
        <v>2503</v>
      </c>
      <c r="F255" s="11">
        <v>679807</v>
      </c>
      <c r="G255" s="16" t="s">
        <v>373</v>
      </c>
      <c r="H255" s="11">
        <v>2023</v>
      </c>
      <c r="I255" s="11" t="s">
        <v>42</v>
      </c>
      <c r="J255" s="11">
        <v>1</v>
      </c>
      <c r="K255" s="11">
        <v>20</v>
      </c>
      <c r="L255" s="11">
        <v>43</v>
      </c>
      <c r="M255" s="11">
        <v>4</v>
      </c>
      <c r="N255" s="11">
        <f>K255*60-430+L255+M255/60</f>
        <v>813.06666666666672</v>
      </c>
      <c r="O255" s="12">
        <f>F255/((K255*60-430)+L255+(M255)/60)</f>
        <v>836.10241062643479</v>
      </c>
      <c r="P255" s="11">
        <f>A255*1000/5000</f>
        <v>49.4</v>
      </c>
      <c r="Q255" s="13" t="str">
        <f>IF(F255&gt;700000,A255*1000/5629,"0")</f>
        <v>0</v>
      </c>
    </row>
    <row r="256" spans="1:17" x14ac:dyDescent="0.3">
      <c r="A256" s="11">
        <f t="shared" si="3"/>
        <v>248</v>
      </c>
      <c r="B256" s="11"/>
      <c r="C256" s="11" t="s">
        <v>374</v>
      </c>
      <c r="D256" s="11" t="s">
        <v>28</v>
      </c>
      <c r="E256" s="11" t="s">
        <v>375</v>
      </c>
      <c r="F256" s="11">
        <v>949726</v>
      </c>
      <c r="G256" s="16">
        <v>514024</v>
      </c>
      <c r="H256" s="11">
        <v>2022</v>
      </c>
      <c r="I256" s="11" t="s">
        <v>18</v>
      </c>
      <c r="J256" s="11">
        <v>2</v>
      </c>
      <c r="K256" s="11">
        <v>10</v>
      </c>
      <c r="L256" s="11">
        <v>58</v>
      </c>
      <c r="M256" s="11">
        <v>49</v>
      </c>
      <c r="N256" s="14">
        <v>1136.8167000000001</v>
      </c>
      <c r="O256" s="15">
        <v>835.43</v>
      </c>
      <c r="P256" s="11">
        <f>A256*1000/5000</f>
        <v>49.6</v>
      </c>
      <c r="Q256" s="13">
        <f>IF(F256&gt;700000,A256*1000/5629,"0")</f>
        <v>44.057559069106411</v>
      </c>
    </row>
    <row r="257" spans="1:17" x14ac:dyDescent="0.3">
      <c r="A257" s="11">
        <f t="shared" si="3"/>
        <v>249</v>
      </c>
      <c r="B257" s="11"/>
      <c r="C257" s="11" t="s">
        <v>245</v>
      </c>
      <c r="D257" s="11" t="s">
        <v>28</v>
      </c>
      <c r="E257" s="11" t="s">
        <v>246</v>
      </c>
      <c r="F257" s="11">
        <v>1176304</v>
      </c>
      <c r="G257" s="16">
        <v>430901</v>
      </c>
      <c r="H257" s="11">
        <v>2019</v>
      </c>
      <c r="I257" s="11" t="s">
        <v>18</v>
      </c>
      <c r="J257" s="11">
        <v>2</v>
      </c>
      <c r="K257" s="11">
        <v>15</v>
      </c>
      <c r="L257" s="11">
        <v>31</v>
      </c>
      <c r="M257" s="11">
        <v>30</v>
      </c>
      <c r="N257" s="14">
        <v>1409.5</v>
      </c>
      <c r="O257" s="15">
        <v>834.55</v>
      </c>
      <c r="P257" s="11">
        <f>A257*1000/5000</f>
        <v>49.8</v>
      </c>
      <c r="Q257" s="13">
        <f>IF(F257&gt;700000,A257*1000/5629,"0")</f>
        <v>44.235210516965715</v>
      </c>
    </row>
    <row r="258" spans="1:17" x14ac:dyDescent="0.3">
      <c r="A258" s="11">
        <f t="shared" si="3"/>
        <v>250</v>
      </c>
      <c r="B258" s="11"/>
      <c r="C258" s="11" t="s">
        <v>176</v>
      </c>
      <c r="D258" s="11" t="s">
        <v>28</v>
      </c>
      <c r="E258" s="11" t="s">
        <v>177</v>
      </c>
      <c r="F258" s="11">
        <v>947630</v>
      </c>
      <c r="G258" s="16">
        <v>2024451</v>
      </c>
      <c r="H258" s="11">
        <v>2023</v>
      </c>
      <c r="I258" s="11" t="s">
        <v>18</v>
      </c>
      <c r="J258" s="11">
        <v>2</v>
      </c>
      <c r="K258" s="11">
        <v>10</v>
      </c>
      <c r="L258" s="11">
        <v>59</v>
      </c>
      <c r="M258" s="11">
        <v>13</v>
      </c>
      <c r="N258" s="14">
        <v>1137.2166999999999</v>
      </c>
      <c r="O258" s="15">
        <v>833.29</v>
      </c>
      <c r="P258" s="11">
        <f>A258*1000/5000</f>
        <v>50</v>
      </c>
      <c r="Q258" s="13">
        <f>IF(F258&gt;700000,A258*1000/5629,"0")</f>
        <v>44.412861964825012</v>
      </c>
    </row>
    <row r="259" spans="1:17" x14ac:dyDescent="0.3">
      <c r="A259" s="11">
        <f t="shared" si="3"/>
        <v>251</v>
      </c>
      <c r="B259" s="11"/>
      <c r="C259" s="11" t="s">
        <v>97</v>
      </c>
      <c r="D259" s="11" t="s">
        <v>28</v>
      </c>
      <c r="E259" s="11" t="s">
        <v>98</v>
      </c>
      <c r="F259" s="11">
        <v>942840</v>
      </c>
      <c r="G259" s="16">
        <v>804057</v>
      </c>
      <c r="H259" s="11">
        <v>2023</v>
      </c>
      <c r="I259" s="11" t="s">
        <v>30</v>
      </c>
      <c r="J259" s="11">
        <v>2</v>
      </c>
      <c r="K259" s="11">
        <v>10</v>
      </c>
      <c r="L259" s="11">
        <v>53</v>
      </c>
      <c r="M259" s="11">
        <v>44</v>
      </c>
      <c r="N259" s="14">
        <v>1131.7333000000001</v>
      </c>
      <c r="O259" s="15">
        <v>833.09</v>
      </c>
      <c r="P259" s="11">
        <f>A259*1000/5000</f>
        <v>50.2</v>
      </c>
      <c r="Q259" s="13">
        <f>IF(F259&gt;700000,A259*1000/5629,"0")</f>
        <v>44.590513412684317</v>
      </c>
    </row>
    <row r="260" spans="1:17" x14ac:dyDescent="0.3">
      <c r="A260" s="11">
        <f t="shared" si="3"/>
        <v>252</v>
      </c>
      <c r="B260" s="11"/>
      <c r="C260" s="11" t="s">
        <v>376</v>
      </c>
      <c r="D260" s="11" t="s">
        <v>28</v>
      </c>
      <c r="E260" s="11" t="s">
        <v>377</v>
      </c>
      <c r="F260" s="11">
        <v>955340</v>
      </c>
      <c r="G260" s="16">
        <v>1300044</v>
      </c>
      <c r="H260" s="11">
        <v>2021</v>
      </c>
      <c r="I260" s="11" t="s">
        <v>30</v>
      </c>
      <c r="J260" s="11">
        <v>2</v>
      </c>
      <c r="K260" s="11">
        <v>11</v>
      </c>
      <c r="L260" s="11">
        <v>10</v>
      </c>
      <c r="M260" s="11">
        <v>37</v>
      </c>
      <c r="N260" s="14">
        <v>1148.6167</v>
      </c>
      <c r="O260" s="15">
        <v>831.73</v>
      </c>
      <c r="P260" s="11">
        <f>A260*1000/5000</f>
        <v>50.4</v>
      </c>
      <c r="Q260" s="13">
        <f>IF(F260&gt;700000,A260*1000/5629,"0")</f>
        <v>44.768164860543614</v>
      </c>
    </row>
    <row r="261" spans="1:17" x14ac:dyDescent="0.3">
      <c r="A261" s="11">
        <f t="shared" si="3"/>
        <v>253</v>
      </c>
      <c r="B261" s="11"/>
      <c r="C261" s="11" t="s">
        <v>378</v>
      </c>
      <c r="D261" s="11" t="s">
        <v>25</v>
      </c>
      <c r="E261" s="11">
        <v>1607</v>
      </c>
      <c r="F261" s="11">
        <v>588012</v>
      </c>
      <c r="G261" s="16" t="s">
        <v>379</v>
      </c>
      <c r="H261" s="11">
        <v>2020</v>
      </c>
      <c r="I261" s="11" t="s">
        <v>42</v>
      </c>
      <c r="J261" s="11">
        <v>1</v>
      </c>
      <c r="K261" s="11">
        <v>18</v>
      </c>
      <c r="L261" s="11">
        <v>57</v>
      </c>
      <c r="M261" s="11">
        <v>50</v>
      </c>
      <c r="N261" s="11">
        <f>K261*60-430+L261+M261/60</f>
        <v>707.83333333333337</v>
      </c>
      <c r="O261" s="12">
        <f>F261/((K261*60-430)+L261+(M261)/60)</f>
        <v>830.72097951495164</v>
      </c>
      <c r="P261" s="11">
        <f>A261*1000/5000</f>
        <v>50.6</v>
      </c>
      <c r="Q261" s="13" t="str">
        <f>IF(F261&gt;700000,A261*1000/5629,"0")</f>
        <v>0</v>
      </c>
    </row>
    <row r="262" spans="1:17" x14ac:dyDescent="0.3">
      <c r="A262" s="11">
        <f t="shared" si="3"/>
        <v>254</v>
      </c>
      <c r="B262" s="11"/>
      <c r="C262" s="11" t="s">
        <v>318</v>
      </c>
      <c r="D262" s="11" t="s">
        <v>28</v>
      </c>
      <c r="E262" s="11" t="s">
        <v>319</v>
      </c>
      <c r="F262" s="11">
        <v>946735</v>
      </c>
      <c r="G262" s="16">
        <v>806327</v>
      </c>
      <c r="H262" s="11">
        <v>2023</v>
      </c>
      <c r="I262" s="11" t="s">
        <v>30</v>
      </c>
      <c r="J262" s="11">
        <v>2</v>
      </c>
      <c r="K262" s="11">
        <v>11</v>
      </c>
      <c r="L262" s="11">
        <v>1</v>
      </c>
      <c r="M262" s="11">
        <v>39</v>
      </c>
      <c r="N262" s="14">
        <v>1139.6500000000001</v>
      </c>
      <c r="O262" s="15">
        <v>830.72</v>
      </c>
      <c r="P262" s="11">
        <f>A262*1000/5000</f>
        <v>50.8</v>
      </c>
      <c r="Q262" s="13">
        <f>IF(F262&gt;700000,A262*1000/5629,"0")</f>
        <v>45.123467756262215</v>
      </c>
    </row>
    <row r="263" spans="1:17" x14ac:dyDescent="0.3">
      <c r="A263" s="11">
        <f t="shared" si="3"/>
        <v>255</v>
      </c>
      <c r="B263" s="11"/>
      <c r="C263" s="11" t="s">
        <v>24</v>
      </c>
      <c r="D263" s="11" t="s">
        <v>25</v>
      </c>
      <c r="E263" s="11">
        <v>1602</v>
      </c>
      <c r="F263" s="11">
        <v>599379</v>
      </c>
      <c r="G263" s="16" t="s">
        <v>380</v>
      </c>
      <c r="H263" s="11">
        <v>2023</v>
      </c>
      <c r="I263" s="11" t="s">
        <v>17</v>
      </c>
      <c r="J263" s="11">
        <v>1</v>
      </c>
      <c r="K263" s="11">
        <v>19</v>
      </c>
      <c r="L263" s="11">
        <v>11</v>
      </c>
      <c r="M263" s="11">
        <v>51</v>
      </c>
      <c r="N263" s="11">
        <f>K263*60-430+L263+M263/60</f>
        <v>721.85</v>
      </c>
      <c r="O263" s="12">
        <f>F263/((K263*60-430)+L263+(M263)/60)</f>
        <v>830.33732769966059</v>
      </c>
      <c r="P263" s="11">
        <f>A263*1000/5000</f>
        <v>51</v>
      </c>
      <c r="Q263" s="13" t="str">
        <f>IF(F263&gt;700000,A263*1000/5629,"0")</f>
        <v>0</v>
      </c>
    </row>
    <row r="264" spans="1:17" x14ac:dyDescent="0.3">
      <c r="A264" s="11">
        <f t="shared" si="3"/>
        <v>256</v>
      </c>
      <c r="B264" s="11"/>
      <c r="C264" s="11" t="s">
        <v>376</v>
      </c>
      <c r="D264" s="11" t="s">
        <v>28</v>
      </c>
      <c r="E264" s="11" t="s">
        <v>377</v>
      </c>
      <c r="F264" s="11">
        <v>955340</v>
      </c>
      <c r="G264" s="16">
        <v>1300037</v>
      </c>
      <c r="H264" s="11">
        <v>2021</v>
      </c>
      <c r="I264" s="11" t="s">
        <v>30</v>
      </c>
      <c r="J264" s="11">
        <v>2</v>
      </c>
      <c r="K264" s="11">
        <v>11</v>
      </c>
      <c r="L264" s="11">
        <v>12</v>
      </c>
      <c r="M264" s="11">
        <v>39</v>
      </c>
      <c r="N264" s="14">
        <v>1150.6500000000001</v>
      </c>
      <c r="O264" s="15">
        <v>830.26</v>
      </c>
      <c r="P264" s="11">
        <f>A264*1000/5000</f>
        <v>51.2</v>
      </c>
      <c r="Q264" s="13">
        <f>IF(F264&gt;700000,A264*1000/5629,"0")</f>
        <v>45.478770651980817</v>
      </c>
    </row>
    <row r="265" spans="1:17" x14ac:dyDescent="0.3">
      <c r="A265" s="11">
        <f t="shared" si="3"/>
        <v>257</v>
      </c>
      <c r="B265" s="11"/>
      <c r="C265" s="11" t="s">
        <v>381</v>
      </c>
      <c r="D265" s="11" t="s">
        <v>28</v>
      </c>
      <c r="E265" s="11" t="s">
        <v>382</v>
      </c>
      <c r="F265" s="11">
        <v>997983</v>
      </c>
      <c r="G265" s="16">
        <v>85214</v>
      </c>
      <c r="H265" s="11">
        <v>2023</v>
      </c>
      <c r="I265" s="11" t="s">
        <v>30</v>
      </c>
      <c r="J265" s="11">
        <v>2</v>
      </c>
      <c r="K265" s="11">
        <v>12</v>
      </c>
      <c r="L265" s="11">
        <v>5</v>
      </c>
      <c r="M265" s="11">
        <v>1</v>
      </c>
      <c r="N265" s="14">
        <v>1203.0166999999999</v>
      </c>
      <c r="O265" s="15">
        <v>829.57</v>
      </c>
      <c r="P265" s="11">
        <f>A265*1000/5000</f>
        <v>51.4</v>
      </c>
      <c r="Q265" s="13">
        <f>IF(F265&gt;700000,A265*1000/5629,"0")</f>
        <v>45.656422099840114</v>
      </c>
    </row>
    <row r="266" spans="1:17" x14ac:dyDescent="0.3">
      <c r="A266" s="11">
        <f t="shared" si="3"/>
        <v>258</v>
      </c>
      <c r="B266" s="11"/>
      <c r="C266" s="11" t="s">
        <v>337</v>
      </c>
      <c r="D266" s="11" t="s">
        <v>28</v>
      </c>
      <c r="E266" s="11" t="s">
        <v>338</v>
      </c>
      <c r="F266" s="11">
        <v>975499</v>
      </c>
      <c r="G266" s="16">
        <v>53136</v>
      </c>
      <c r="H266" s="11">
        <v>2024</v>
      </c>
      <c r="I266" s="11" t="s">
        <v>30</v>
      </c>
      <c r="J266" s="11">
        <v>2</v>
      </c>
      <c r="K266" s="11">
        <v>11</v>
      </c>
      <c r="L266" s="11">
        <v>38</v>
      </c>
      <c r="M266" s="11">
        <v>13</v>
      </c>
      <c r="N266" s="14">
        <v>1176.2166999999999</v>
      </c>
      <c r="O266" s="15">
        <v>829.35</v>
      </c>
      <c r="P266" s="11">
        <f>A266*1000/5000</f>
        <v>51.6</v>
      </c>
      <c r="Q266" s="13">
        <f>IF(F266&gt;700000,A266*1000/5629,"0")</f>
        <v>45.834073547699411</v>
      </c>
    </row>
    <row r="267" spans="1:17" x14ac:dyDescent="0.3">
      <c r="A267" s="11">
        <f t="shared" ref="A267:A330" si="4">A266+1</f>
        <v>259</v>
      </c>
      <c r="B267" s="11"/>
      <c r="C267" s="11" t="s">
        <v>217</v>
      </c>
      <c r="D267" s="11" t="s">
        <v>28</v>
      </c>
      <c r="E267" s="11" t="s">
        <v>218</v>
      </c>
      <c r="F267" s="11">
        <v>997272</v>
      </c>
      <c r="G267" s="16">
        <v>54417</v>
      </c>
      <c r="H267" s="11">
        <v>2023</v>
      </c>
      <c r="I267" s="11" t="s">
        <v>30</v>
      </c>
      <c r="J267" s="11">
        <v>2</v>
      </c>
      <c r="K267" s="11">
        <v>12</v>
      </c>
      <c r="L267" s="11">
        <v>4</v>
      </c>
      <c r="M267" s="11">
        <v>33</v>
      </c>
      <c r="N267" s="14">
        <v>1202.55</v>
      </c>
      <c r="O267" s="15">
        <v>829.3</v>
      </c>
      <c r="P267" s="11">
        <f>A267*1000/5000</f>
        <v>51.8</v>
      </c>
      <c r="Q267" s="13">
        <f>IF(F267&gt;700000,A267*1000/5629,"0")</f>
        <v>46.011724995558716</v>
      </c>
    </row>
    <row r="268" spans="1:17" x14ac:dyDescent="0.3">
      <c r="A268" s="11">
        <f t="shared" si="4"/>
        <v>260</v>
      </c>
      <c r="B268" s="11"/>
      <c r="C268" s="11" t="s">
        <v>183</v>
      </c>
      <c r="D268" s="11" t="s">
        <v>28</v>
      </c>
      <c r="E268" s="11" t="s">
        <v>184</v>
      </c>
      <c r="F268" s="11">
        <v>1103016</v>
      </c>
      <c r="G268" s="16">
        <v>5287</v>
      </c>
      <c r="H268" s="11">
        <v>2021</v>
      </c>
      <c r="I268" s="11" t="s">
        <v>18</v>
      </c>
      <c r="J268" s="11">
        <v>2</v>
      </c>
      <c r="K268" s="11">
        <v>14</v>
      </c>
      <c r="L268" s="11">
        <v>12</v>
      </c>
      <c r="M268" s="11">
        <v>57</v>
      </c>
      <c r="N268" s="14">
        <v>1330.95</v>
      </c>
      <c r="O268" s="15">
        <v>828.74</v>
      </c>
      <c r="P268" s="11">
        <f>A268*1000/5000</f>
        <v>52</v>
      </c>
      <c r="Q268" s="13">
        <f>IF(F268&gt;700000,A268*1000/5629,"0")</f>
        <v>46.189376443418013</v>
      </c>
    </row>
    <row r="269" spans="1:17" x14ac:dyDescent="0.3">
      <c r="A269" s="11">
        <f t="shared" si="4"/>
        <v>261</v>
      </c>
      <c r="B269" s="11"/>
      <c r="C269" s="11" t="s">
        <v>383</v>
      </c>
      <c r="D269" s="11" t="s">
        <v>28</v>
      </c>
      <c r="E269" s="11" t="s">
        <v>384</v>
      </c>
      <c r="F269" s="11">
        <v>1281142</v>
      </c>
      <c r="G269" s="16">
        <v>211627</v>
      </c>
      <c r="H269" s="11">
        <v>2021</v>
      </c>
      <c r="I269" s="11" t="s">
        <v>30</v>
      </c>
      <c r="J269" s="11">
        <v>2</v>
      </c>
      <c r="K269" s="11">
        <v>17</v>
      </c>
      <c r="L269" s="11">
        <v>51</v>
      </c>
      <c r="M269" s="11">
        <v>25</v>
      </c>
      <c r="N269" s="14">
        <v>1549.4167</v>
      </c>
      <c r="O269" s="15">
        <v>826.85</v>
      </c>
      <c r="P269" s="11">
        <f>A269*1000/5000</f>
        <v>52.2</v>
      </c>
      <c r="Q269" s="13">
        <f>IF(F269&gt;700000,A269*1000/5629,"0")</f>
        <v>46.367027891277317</v>
      </c>
    </row>
    <row r="270" spans="1:17" x14ac:dyDescent="0.3">
      <c r="A270" s="11">
        <f t="shared" si="4"/>
        <v>262</v>
      </c>
      <c r="B270" s="11"/>
      <c r="C270" s="11" t="s">
        <v>385</v>
      </c>
      <c r="D270" s="11" t="s">
        <v>28</v>
      </c>
      <c r="E270" s="11" t="s">
        <v>386</v>
      </c>
      <c r="F270" s="11">
        <v>1088978</v>
      </c>
      <c r="G270" s="16">
        <v>772632</v>
      </c>
      <c r="H270" s="11">
        <v>2023</v>
      </c>
      <c r="I270" s="11" t="s">
        <v>18</v>
      </c>
      <c r="J270" s="11">
        <v>2</v>
      </c>
      <c r="K270" s="11">
        <v>14</v>
      </c>
      <c r="L270" s="11">
        <v>0</v>
      </c>
      <c r="M270" s="11">
        <v>25</v>
      </c>
      <c r="N270" s="14">
        <v>1318.4167</v>
      </c>
      <c r="O270" s="15">
        <v>825.97</v>
      </c>
      <c r="P270" s="11">
        <f>A270*1000/5000</f>
        <v>52.4</v>
      </c>
      <c r="Q270" s="13">
        <f>IF(F270&gt;700000,A270*1000/5629,"0")</f>
        <v>46.544679339136614</v>
      </c>
    </row>
    <row r="271" spans="1:17" x14ac:dyDescent="0.3">
      <c r="A271" s="11">
        <f t="shared" si="4"/>
        <v>263</v>
      </c>
      <c r="B271" s="11"/>
      <c r="C271" s="11" t="s">
        <v>224</v>
      </c>
      <c r="D271" s="11" t="s">
        <v>28</v>
      </c>
      <c r="E271" s="11" t="s">
        <v>225</v>
      </c>
      <c r="F271" s="11">
        <v>973936</v>
      </c>
      <c r="G271" s="16">
        <v>2023882</v>
      </c>
      <c r="H271" s="11">
        <v>2023</v>
      </c>
      <c r="I271" s="11" t="s">
        <v>30</v>
      </c>
      <c r="J271" s="11">
        <v>2</v>
      </c>
      <c r="K271" s="11">
        <v>11</v>
      </c>
      <c r="L271" s="11">
        <v>41</v>
      </c>
      <c r="M271" s="11">
        <v>23</v>
      </c>
      <c r="N271" s="14">
        <v>1179.3833</v>
      </c>
      <c r="O271" s="15">
        <v>825.8</v>
      </c>
      <c r="P271" s="11">
        <f>A271*1000/5000</f>
        <v>52.6</v>
      </c>
      <c r="Q271" s="13">
        <f>IF(F271&gt;700000,A271*1000/5629,"0")</f>
        <v>46.722330786995911</v>
      </c>
    </row>
    <row r="272" spans="1:17" x14ac:dyDescent="0.3">
      <c r="A272" s="11">
        <f t="shared" si="4"/>
        <v>264</v>
      </c>
      <c r="B272" s="11"/>
      <c r="C272" s="11" t="s">
        <v>387</v>
      </c>
      <c r="D272" s="11" t="s">
        <v>28</v>
      </c>
      <c r="E272" s="11" t="s">
        <v>388</v>
      </c>
      <c r="F272" s="11">
        <v>1068715</v>
      </c>
      <c r="G272" s="16">
        <v>304033</v>
      </c>
      <c r="H272" s="11">
        <v>2023</v>
      </c>
      <c r="I272" s="11" t="s">
        <v>18</v>
      </c>
      <c r="J272" s="11">
        <v>2</v>
      </c>
      <c r="K272" s="11">
        <v>13</v>
      </c>
      <c r="L272" s="11">
        <v>36</v>
      </c>
      <c r="M272" s="11">
        <v>13</v>
      </c>
      <c r="N272" s="14">
        <v>1294.2166999999999</v>
      </c>
      <c r="O272" s="15">
        <v>825.76</v>
      </c>
      <c r="P272" s="11">
        <f>A272*1000/5000</f>
        <v>52.8</v>
      </c>
      <c r="Q272" s="13">
        <f>IF(F272&gt;700000,A272*1000/5629,"0")</f>
        <v>46.899982234855216</v>
      </c>
    </row>
    <row r="273" spans="1:17" x14ac:dyDescent="0.3">
      <c r="A273" s="11">
        <f t="shared" si="4"/>
        <v>265</v>
      </c>
      <c r="B273" s="11"/>
      <c r="C273" s="11" t="s">
        <v>79</v>
      </c>
      <c r="D273" s="11" t="s">
        <v>25</v>
      </c>
      <c r="E273" s="11">
        <v>1603</v>
      </c>
      <c r="F273" s="11">
        <v>600839</v>
      </c>
      <c r="G273" s="16" t="s">
        <v>389</v>
      </c>
      <c r="H273" s="11">
        <v>2022</v>
      </c>
      <c r="I273" s="11" t="s">
        <v>42</v>
      </c>
      <c r="J273" s="11">
        <v>1</v>
      </c>
      <c r="K273" s="11">
        <v>19</v>
      </c>
      <c r="L273" s="11">
        <v>18</v>
      </c>
      <c r="M273" s="11">
        <v>15</v>
      </c>
      <c r="N273" s="11">
        <f>K273*60-430+L273+M273/60</f>
        <v>728.25</v>
      </c>
      <c r="O273" s="12">
        <f>F273/((K273*60-430)+L273+(M273)/60)</f>
        <v>825.04497082045998</v>
      </c>
      <c r="P273" s="11">
        <f>A273*1000/5000</f>
        <v>53</v>
      </c>
      <c r="Q273" s="13" t="str">
        <f>IF(F273&gt;700000,A273*1000/5629,"0")</f>
        <v>0</v>
      </c>
    </row>
    <row r="274" spans="1:17" x14ac:dyDescent="0.3">
      <c r="A274" s="11">
        <f t="shared" si="4"/>
        <v>266</v>
      </c>
      <c r="B274" s="11"/>
      <c r="C274" s="11" t="s">
        <v>390</v>
      </c>
      <c r="D274" s="11" t="s">
        <v>28</v>
      </c>
      <c r="E274" s="11" t="s">
        <v>391</v>
      </c>
      <c r="F274" s="11">
        <v>1003536</v>
      </c>
      <c r="G274" s="16">
        <v>399443</v>
      </c>
      <c r="H274" s="11">
        <v>2021</v>
      </c>
      <c r="I274" s="11" t="s">
        <v>30</v>
      </c>
      <c r="J274" s="11">
        <v>2</v>
      </c>
      <c r="K274" s="11">
        <v>12</v>
      </c>
      <c r="L274" s="11">
        <v>18</v>
      </c>
      <c r="M274" s="11">
        <v>53</v>
      </c>
      <c r="N274" s="14">
        <v>1216.8833</v>
      </c>
      <c r="O274" s="15">
        <v>824.68</v>
      </c>
      <c r="P274" s="11">
        <f>A274*1000/5000</f>
        <v>53.2</v>
      </c>
      <c r="Q274" s="13">
        <f>IF(F274&gt;700000,A274*1000/5629,"0")</f>
        <v>47.255285130573817</v>
      </c>
    </row>
    <row r="275" spans="1:17" x14ac:dyDescent="0.3">
      <c r="A275" s="11">
        <f t="shared" si="4"/>
        <v>267</v>
      </c>
      <c r="B275" s="11"/>
      <c r="C275" s="11" t="s">
        <v>392</v>
      </c>
      <c r="D275" s="11" t="s">
        <v>28</v>
      </c>
      <c r="E275" s="11" t="s">
        <v>393</v>
      </c>
      <c r="F275" s="11">
        <v>946131</v>
      </c>
      <c r="G275" s="16">
        <v>515606</v>
      </c>
      <c r="H275" s="11">
        <v>2022</v>
      </c>
      <c r="I275" s="11" t="s">
        <v>30</v>
      </c>
      <c r="J275" s="11">
        <v>2</v>
      </c>
      <c r="K275" s="11">
        <v>11</v>
      </c>
      <c r="L275" s="11">
        <v>10</v>
      </c>
      <c r="M275" s="11">
        <v>6</v>
      </c>
      <c r="N275" s="14">
        <v>1148.0999999999999</v>
      </c>
      <c r="O275" s="15">
        <v>824.08</v>
      </c>
      <c r="P275" s="11">
        <f>A275*1000/5000</f>
        <v>53.4</v>
      </c>
      <c r="Q275" s="13">
        <f>IF(F275&gt;700000,A275*1000/5629,"0")</f>
        <v>47.432936578433115</v>
      </c>
    </row>
    <row r="276" spans="1:17" x14ac:dyDescent="0.3">
      <c r="A276" s="11">
        <f t="shared" si="4"/>
        <v>268</v>
      </c>
      <c r="B276" s="11"/>
      <c r="C276" s="11" t="s">
        <v>392</v>
      </c>
      <c r="D276" s="11" t="s">
        <v>28</v>
      </c>
      <c r="E276" s="11" t="s">
        <v>393</v>
      </c>
      <c r="F276" s="11">
        <v>946131</v>
      </c>
      <c r="G276" s="16">
        <v>515681</v>
      </c>
      <c r="H276" s="11">
        <v>2022</v>
      </c>
      <c r="I276" s="11" t="s">
        <v>18</v>
      </c>
      <c r="J276" s="11">
        <v>2</v>
      </c>
      <c r="K276" s="11">
        <v>11</v>
      </c>
      <c r="L276" s="11">
        <v>10</v>
      </c>
      <c r="M276" s="11">
        <v>9</v>
      </c>
      <c r="N276" s="14">
        <v>1148.1500000000001</v>
      </c>
      <c r="O276" s="15">
        <v>824.05</v>
      </c>
      <c r="P276" s="11">
        <f>A276*1000/5000</f>
        <v>53.6</v>
      </c>
      <c r="Q276" s="13">
        <f>IF(F276&gt;700000,A276*1000/5629,"0")</f>
        <v>47.610588026292412</v>
      </c>
    </row>
    <row r="277" spans="1:17" x14ac:dyDescent="0.3">
      <c r="A277" s="11">
        <f t="shared" si="4"/>
        <v>269</v>
      </c>
      <c r="B277" s="11"/>
      <c r="C277" s="11" t="s">
        <v>394</v>
      </c>
      <c r="D277" s="11" t="s">
        <v>28</v>
      </c>
      <c r="E277" s="11" t="s">
        <v>395</v>
      </c>
      <c r="F277" s="11">
        <v>955365</v>
      </c>
      <c r="G277" s="16">
        <v>377101</v>
      </c>
      <c r="H277" s="11">
        <v>2023</v>
      </c>
      <c r="I277" s="11" t="s">
        <v>18</v>
      </c>
      <c r="J277" s="11">
        <v>2</v>
      </c>
      <c r="K277" s="11">
        <v>11</v>
      </c>
      <c r="L277" s="11">
        <v>21</v>
      </c>
      <c r="M277" s="11">
        <v>24</v>
      </c>
      <c r="N277" s="14">
        <v>1159.4000000000001</v>
      </c>
      <c r="O277" s="15">
        <v>824.02</v>
      </c>
      <c r="P277" s="11">
        <f>A277*1000/5000</f>
        <v>53.8</v>
      </c>
      <c r="Q277" s="13">
        <f>IF(F277&gt;700000,A277*1000/5629,"0")</f>
        <v>47.788239474151716</v>
      </c>
    </row>
    <row r="278" spans="1:17" x14ac:dyDescent="0.3">
      <c r="A278" s="11">
        <f t="shared" si="4"/>
        <v>270</v>
      </c>
      <c r="B278" s="11"/>
      <c r="C278" s="11" t="s">
        <v>396</v>
      </c>
      <c r="D278" s="11" t="s">
        <v>28</v>
      </c>
      <c r="E278" s="11" t="s">
        <v>397</v>
      </c>
      <c r="F278" s="11">
        <v>1095874</v>
      </c>
      <c r="G278" s="16">
        <v>292313</v>
      </c>
      <c r="H278" s="11">
        <v>2022</v>
      </c>
      <c r="I278" s="11" t="s">
        <v>18</v>
      </c>
      <c r="J278" s="11">
        <v>2</v>
      </c>
      <c r="K278" s="11">
        <v>14</v>
      </c>
      <c r="L278" s="11">
        <v>12</v>
      </c>
      <c r="M278" s="11">
        <v>0</v>
      </c>
      <c r="N278" s="14">
        <v>1330</v>
      </c>
      <c r="O278" s="15">
        <v>823.97</v>
      </c>
      <c r="P278" s="11">
        <f>A278*1000/5000</f>
        <v>54</v>
      </c>
      <c r="Q278" s="13">
        <f>IF(F278&gt;700000,A278*1000/5629,"0")</f>
        <v>47.965890922011013</v>
      </c>
    </row>
    <row r="279" spans="1:17" x14ac:dyDescent="0.3">
      <c r="A279" s="11">
        <f t="shared" si="4"/>
        <v>271</v>
      </c>
      <c r="B279" s="11"/>
      <c r="C279" s="11" t="s">
        <v>305</v>
      </c>
      <c r="D279" s="11" t="s">
        <v>28</v>
      </c>
      <c r="E279" s="11" t="s">
        <v>306</v>
      </c>
      <c r="F279" s="11">
        <v>1041448</v>
      </c>
      <c r="G279" s="16">
        <v>526539</v>
      </c>
      <c r="H279" s="11">
        <v>2023</v>
      </c>
      <c r="I279" s="11" t="s">
        <v>18</v>
      </c>
      <c r="J279" s="11">
        <v>2</v>
      </c>
      <c r="K279" s="11">
        <v>13</v>
      </c>
      <c r="L279" s="11">
        <v>7</v>
      </c>
      <c r="M279" s="11">
        <v>8</v>
      </c>
      <c r="N279" s="14">
        <v>1265.1333</v>
      </c>
      <c r="O279" s="15">
        <v>823.19</v>
      </c>
      <c r="P279" s="11">
        <f>A279*1000/5000</f>
        <v>54.2</v>
      </c>
      <c r="Q279" s="13">
        <f>IF(F279&gt;700000,A279*1000/5629,"0")</f>
        <v>48.143542369870318</v>
      </c>
    </row>
    <row r="280" spans="1:17" x14ac:dyDescent="0.3">
      <c r="A280" s="11">
        <f t="shared" si="4"/>
        <v>272</v>
      </c>
      <c r="B280" s="11"/>
      <c r="C280" s="11" t="s">
        <v>398</v>
      </c>
      <c r="D280" s="11" t="s">
        <v>28</v>
      </c>
      <c r="E280" s="11" t="s">
        <v>399</v>
      </c>
      <c r="F280" s="11">
        <v>1172688</v>
      </c>
      <c r="G280" s="16">
        <v>948344</v>
      </c>
      <c r="H280" s="11">
        <v>2022</v>
      </c>
      <c r="I280" s="11" t="s">
        <v>18</v>
      </c>
      <c r="J280" s="11">
        <v>2</v>
      </c>
      <c r="K280" s="11">
        <v>15</v>
      </c>
      <c r="L280" s="11">
        <v>48</v>
      </c>
      <c r="M280" s="11">
        <v>21</v>
      </c>
      <c r="N280" s="14">
        <v>1426.35</v>
      </c>
      <c r="O280" s="15">
        <v>822.16</v>
      </c>
      <c r="P280" s="11">
        <f>A280*1000/5000</f>
        <v>54.4</v>
      </c>
      <c r="Q280" s="13">
        <f>IF(F280&gt;700000,A280*1000/5629,"0")</f>
        <v>48.321193817729615</v>
      </c>
    </row>
    <row r="281" spans="1:17" x14ac:dyDescent="0.3">
      <c r="A281" s="11">
        <f t="shared" si="4"/>
        <v>273</v>
      </c>
      <c r="B281" s="11"/>
      <c r="C281" s="11" t="s">
        <v>186</v>
      </c>
      <c r="D281" s="11" t="s">
        <v>25</v>
      </c>
      <c r="E281" s="11">
        <v>2904</v>
      </c>
      <c r="F281" s="11">
        <v>641880</v>
      </c>
      <c r="G281" s="16" t="s">
        <v>400</v>
      </c>
      <c r="H281" s="11">
        <v>2022</v>
      </c>
      <c r="I281" s="11" t="s">
        <v>17</v>
      </c>
      <c r="J281" s="11">
        <v>1</v>
      </c>
      <c r="K281" s="11">
        <v>20</v>
      </c>
      <c r="L281" s="11">
        <v>11</v>
      </c>
      <c r="M281" s="11">
        <v>0</v>
      </c>
      <c r="N281" s="11">
        <f>K281*60-430+L281+M281/60</f>
        <v>781</v>
      </c>
      <c r="O281" s="12">
        <f>F281/((K281*60-430)+L281+(M281)/60)</f>
        <v>821.86939820742634</v>
      </c>
      <c r="P281" s="11">
        <f>A281*1000/5000</f>
        <v>54.6</v>
      </c>
      <c r="Q281" s="13" t="str">
        <f>IF(F281&gt;700000,A281*1000/5629,"0")</f>
        <v>0</v>
      </c>
    </row>
    <row r="282" spans="1:17" x14ac:dyDescent="0.3">
      <c r="A282" s="11">
        <f t="shared" si="4"/>
        <v>274</v>
      </c>
      <c r="B282" s="11"/>
      <c r="C282" s="11" t="s">
        <v>53</v>
      </c>
      <c r="D282" s="11" t="s">
        <v>28</v>
      </c>
      <c r="E282" s="11" t="s">
        <v>54</v>
      </c>
      <c r="F282" s="11">
        <v>952579</v>
      </c>
      <c r="G282" s="16">
        <v>511007</v>
      </c>
      <c r="H282" s="11">
        <v>2022</v>
      </c>
      <c r="I282" s="11" t="s">
        <v>18</v>
      </c>
      <c r="J282" s="11">
        <v>2</v>
      </c>
      <c r="K282" s="11">
        <v>11</v>
      </c>
      <c r="L282" s="11">
        <v>21</v>
      </c>
      <c r="M282" s="11">
        <v>8</v>
      </c>
      <c r="N282" s="14">
        <v>1159.1333</v>
      </c>
      <c r="O282" s="15">
        <v>821.8</v>
      </c>
      <c r="P282" s="11">
        <f>A282*1000/5000</f>
        <v>54.8</v>
      </c>
      <c r="Q282" s="13">
        <f>IF(F282&gt;700000,A282*1000/5629,"0")</f>
        <v>48.676496713448216</v>
      </c>
    </row>
    <row r="283" spans="1:17" x14ac:dyDescent="0.3">
      <c r="A283" s="11">
        <f t="shared" si="4"/>
        <v>275</v>
      </c>
      <c r="B283" s="11"/>
      <c r="C283" s="11" t="s">
        <v>151</v>
      </c>
      <c r="D283" s="11" t="s">
        <v>25</v>
      </c>
      <c r="E283" s="11">
        <v>1610</v>
      </c>
      <c r="F283" s="11">
        <v>597191</v>
      </c>
      <c r="G283" s="16" t="s">
        <v>401</v>
      </c>
      <c r="H283" s="11">
        <v>2020</v>
      </c>
      <c r="I283" s="11" t="s">
        <v>17</v>
      </c>
      <c r="J283" s="11">
        <v>1</v>
      </c>
      <c r="K283" s="11">
        <v>19</v>
      </c>
      <c r="L283" s="11">
        <v>17</v>
      </c>
      <c r="M283" s="11">
        <v>26</v>
      </c>
      <c r="N283" s="11">
        <f>K283*60-430+L283+M283/60</f>
        <v>727.43333333333328</v>
      </c>
      <c r="O283" s="12">
        <f>F283/((K283*60-430)+L283+(M283)/60)</f>
        <v>820.95633047701972</v>
      </c>
      <c r="P283" s="11">
        <f>A283*1000/5000</f>
        <v>55</v>
      </c>
      <c r="Q283" s="13" t="str">
        <f>IF(F283&gt;700000,A283*1000/5629,"0")</f>
        <v>0</v>
      </c>
    </row>
    <row r="284" spans="1:17" x14ac:dyDescent="0.3">
      <c r="A284" s="11">
        <f t="shared" si="4"/>
        <v>276</v>
      </c>
      <c r="B284" s="11"/>
      <c r="C284" s="11" t="s">
        <v>402</v>
      </c>
      <c r="D284" s="11" t="s">
        <v>28</v>
      </c>
      <c r="E284" s="11" t="s">
        <v>403</v>
      </c>
      <c r="F284" s="11">
        <v>974745</v>
      </c>
      <c r="G284" s="16">
        <v>316091</v>
      </c>
      <c r="H284" s="11">
        <v>2022</v>
      </c>
      <c r="I284" s="11" t="s">
        <v>18</v>
      </c>
      <c r="J284" s="11">
        <v>2</v>
      </c>
      <c r="K284" s="11">
        <v>11</v>
      </c>
      <c r="L284" s="11">
        <v>50</v>
      </c>
      <c r="M284" s="11">
        <v>35</v>
      </c>
      <c r="N284" s="14">
        <v>1188.5833</v>
      </c>
      <c r="O284" s="15">
        <v>820.09</v>
      </c>
      <c r="P284" s="11">
        <f>A284*1000/5000</f>
        <v>55.2</v>
      </c>
      <c r="Q284" s="13">
        <f>IF(F284&gt;700000,A284*1000/5629,"0")</f>
        <v>49.031799609166818</v>
      </c>
    </row>
    <row r="285" spans="1:17" x14ac:dyDescent="0.3">
      <c r="A285" s="11">
        <f t="shared" si="4"/>
        <v>277</v>
      </c>
      <c r="B285" s="11"/>
      <c r="C285" s="11" t="s">
        <v>404</v>
      </c>
      <c r="D285" s="11" t="s">
        <v>28</v>
      </c>
      <c r="E285" s="11" t="s">
        <v>405</v>
      </c>
      <c r="F285" s="11">
        <v>1095380</v>
      </c>
      <c r="G285" s="16">
        <v>522144</v>
      </c>
      <c r="H285" s="11">
        <v>2024</v>
      </c>
      <c r="I285" s="11" t="s">
        <v>30</v>
      </c>
      <c r="J285" s="11">
        <v>2</v>
      </c>
      <c r="K285" s="11">
        <v>14</v>
      </c>
      <c r="L285" s="11">
        <v>18</v>
      </c>
      <c r="M285" s="11">
        <v>0</v>
      </c>
      <c r="N285" s="14">
        <v>1336</v>
      </c>
      <c r="O285" s="15">
        <v>819.9</v>
      </c>
      <c r="P285" s="11">
        <f>A285*1000/5000</f>
        <v>55.4</v>
      </c>
      <c r="Q285" s="13">
        <f>IF(F285&gt;700000,A285*1000/5629,"0")</f>
        <v>49.209451057026115</v>
      </c>
    </row>
    <row r="286" spans="1:17" x14ac:dyDescent="0.3">
      <c r="A286" s="11">
        <f t="shared" si="4"/>
        <v>278</v>
      </c>
      <c r="B286" s="11"/>
      <c r="C286" s="11" t="s">
        <v>366</v>
      </c>
      <c r="D286" s="11" t="s">
        <v>28</v>
      </c>
      <c r="E286" s="11" t="s">
        <v>367</v>
      </c>
      <c r="F286" s="11">
        <v>1000379</v>
      </c>
      <c r="G286" s="16">
        <v>578264</v>
      </c>
      <c r="H286" s="11">
        <v>2023</v>
      </c>
      <c r="I286" s="11" t="s">
        <v>18</v>
      </c>
      <c r="J286" s="11">
        <v>2</v>
      </c>
      <c r="K286" s="11">
        <v>12</v>
      </c>
      <c r="L286" s="11">
        <v>22</v>
      </c>
      <c r="M286" s="11">
        <v>45</v>
      </c>
      <c r="N286" s="14">
        <v>1220.75</v>
      </c>
      <c r="O286" s="15">
        <v>819.48</v>
      </c>
      <c r="P286" s="11">
        <f>A286*1000/5000</f>
        <v>55.6</v>
      </c>
      <c r="Q286" s="13">
        <f>IF(F286&gt;700000,A286*1000/5629,"0")</f>
        <v>49.387102504885412</v>
      </c>
    </row>
    <row r="287" spans="1:17" x14ac:dyDescent="0.3">
      <c r="A287" s="11">
        <f t="shared" si="4"/>
        <v>279</v>
      </c>
      <c r="B287" s="11"/>
      <c r="C287" s="11" t="s">
        <v>224</v>
      </c>
      <c r="D287" s="11" t="s">
        <v>28</v>
      </c>
      <c r="E287" s="11" t="s">
        <v>225</v>
      </c>
      <c r="F287" s="11">
        <v>973936</v>
      </c>
      <c r="G287" s="16">
        <v>816339</v>
      </c>
      <c r="H287" s="11">
        <v>2023</v>
      </c>
      <c r="I287" s="11" t="s">
        <v>18</v>
      </c>
      <c r="J287" s="11">
        <v>2</v>
      </c>
      <c r="K287" s="11">
        <v>11</v>
      </c>
      <c r="L287" s="11">
        <v>50</v>
      </c>
      <c r="M287" s="11">
        <v>47</v>
      </c>
      <c r="N287" s="14">
        <v>1188.7833000000001</v>
      </c>
      <c r="O287" s="15">
        <v>819.27</v>
      </c>
      <c r="P287" s="11">
        <f>A287*1000/5000</f>
        <v>55.8</v>
      </c>
      <c r="Q287" s="13">
        <f>IF(F287&gt;700000,A287*1000/5629,"0")</f>
        <v>49.564753952744717</v>
      </c>
    </row>
    <row r="288" spans="1:17" x14ac:dyDescent="0.3">
      <c r="A288" s="11">
        <f t="shared" si="4"/>
        <v>280</v>
      </c>
      <c r="B288" s="11"/>
      <c r="C288" s="11" t="s">
        <v>116</v>
      </c>
      <c r="D288" s="11" t="s">
        <v>25</v>
      </c>
      <c r="E288" s="11">
        <v>1602</v>
      </c>
      <c r="F288" s="11">
        <v>599088</v>
      </c>
      <c r="G288" s="16" t="s">
        <v>406</v>
      </c>
      <c r="H288" s="11">
        <v>2023</v>
      </c>
      <c r="I288" s="11" t="s">
        <v>17</v>
      </c>
      <c r="J288" s="11">
        <v>1</v>
      </c>
      <c r="K288" s="11">
        <v>19</v>
      </c>
      <c r="L288" s="11">
        <v>21</v>
      </c>
      <c r="M288" s="11">
        <v>25</v>
      </c>
      <c r="N288" s="11">
        <f>K288*60-430+L288+M288/60</f>
        <v>731.41666666666663</v>
      </c>
      <c r="O288" s="12">
        <f>F288/((K288*60-430)+L288+(M288)/60)</f>
        <v>819.07895636322212</v>
      </c>
      <c r="P288" s="11">
        <f>A288*1000/5000</f>
        <v>56</v>
      </c>
      <c r="Q288" s="13" t="str">
        <f>IF(F288&gt;700000,A288*1000/5629,"0")</f>
        <v>0</v>
      </c>
    </row>
    <row r="289" spans="1:17" x14ac:dyDescent="0.3">
      <c r="A289" s="11">
        <f t="shared" si="4"/>
        <v>281</v>
      </c>
      <c r="B289" s="11"/>
      <c r="C289" s="11" t="s">
        <v>359</v>
      </c>
      <c r="D289" s="11" t="s">
        <v>25</v>
      </c>
      <c r="E289" s="11">
        <v>3402</v>
      </c>
      <c r="F289" s="11">
        <v>617849</v>
      </c>
      <c r="G289" s="16" t="s">
        <v>407</v>
      </c>
      <c r="H289" s="11">
        <v>2023</v>
      </c>
      <c r="I289" s="11" t="s">
        <v>17</v>
      </c>
      <c r="J289" s="11">
        <v>1</v>
      </c>
      <c r="K289" s="11">
        <v>19</v>
      </c>
      <c r="L289" s="11">
        <v>45</v>
      </c>
      <c r="M289" s="11">
        <v>7</v>
      </c>
      <c r="N289" s="11">
        <f>K289*60-430+L289+M289/60</f>
        <v>755.11666666666667</v>
      </c>
      <c r="O289" s="12">
        <f>F289/((K289*60-430)+L289+(M289)/60)</f>
        <v>818.21661111969456</v>
      </c>
      <c r="P289" s="11">
        <f>A289*1000/5000</f>
        <v>56.2</v>
      </c>
      <c r="Q289" s="13" t="str">
        <f>IF(F289&gt;700000,A289*1000/5629,"0")</f>
        <v>0</v>
      </c>
    </row>
    <row r="290" spans="1:17" x14ac:dyDescent="0.3">
      <c r="A290" s="11">
        <f t="shared" si="4"/>
        <v>282</v>
      </c>
      <c r="B290" s="11"/>
      <c r="C290" s="11" t="s">
        <v>408</v>
      </c>
      <c r="D290" s="11" t="s">
        <v>28</v>
      </c>
      <c r="E290" s="11" t="s">
        <v>409</v>
      </c>
      <c r="F290" s="11">
        <v>1088122</v>
      </c>
      <c r="G290" s="16">
        <v>204027</v>
      </c>
      <c r="H290" s="11">
        <v>2023</v>
      </c>
      <c r="I290" s="11" t="s">
        <v>30</v>
      </c>
      <c r="J290" s="11">
        <v>2</v>
      </c>
      <c r="K290" s="11">
        <v>14</v>
      </c>
      <c r="L290" s="11">
        <v>12</v>
      </c>
      <c r="M290" s="11">
        <v>24</v>
      </c>
      <c r="N290" s="14">
        <v>1330.4</v>
      </c>
      <c r="O290" s="15">
        <v>817.89</v>
      </c>
      <c r="P290" s="11">
        <f>A290*1000/5000</f>
        <v>56.4</v>
      </c>
      <c r="Q290" s="13">
        <f>IF(F290&gt;700000,A290*1000/5629,"0")</f>
        <v>50.097708296322615</v>
      </c>
    </row>
    <row r="291" spans="1:17" x14ac:dyDescent="0.3">
      <c r="A291" s="11">
        <f t="shared" si="4"/>
        <v>283</v>
      </c>
      <c r="B291" s="11"/>
      <c r="C291" s="11" t="s">
        <v>410</v>
      </c>
      <c r="D291" s="11" t="s">
        <v>28</v>
      </c>
      <c r="E291" s="11" t="s">
        <v>411</v>
      </c>
      <c r="F291" s="11">
        <v>1080531</v>
      </c>
      <c r="G291" s="16">
        <v>302034</v>
      </c>
      <c r="H291" s="11">
        <v>2023</v>
      </c>
      <c r="I291" s="11" t="s">
        <v>18</v>
      </c>
      <c r="J291" s="11">
        <v>2</v>
      </c>
      <c r="K291" s="11">
        <v>14</v>
      </c>
      <c r="L291" s="11">
        <v>3</v>
      </c>
      <c r="M291" s="11">
        <v>50</v>
      </c>
      <c r="N291" s="14">
        <v>1321.8333</v>
      </c>
      <c r="O291" s="15">
        <v>817.45</v>
      </c>
      <c r="P291" s="11">
        <f>A291*1000/5000</f>
        <v>56.6</v>
      </c>
      <c r="Q291" s="13">
        <f>IF(F291&gt;700000,A291*1000/5629,"0")</f>
        <v>50.275359744181912</v>
      </c>
    </row>
    <row r="292" spans="1:17" x14ac:dyDescent="0.3">
      <c r="A292" s="11">
        <f t="shared" si="4"/>
        <v>284</v>
      </c>
      <c r="B292" s="11"/>
      <c r="C292" s="11" t="s">
        <v>412</v>
      </c>
      <c r="D292" s="11" t="s">
        <v>28</v>
      </c>
      <c r="E292" s="11" t="s">
        <v>413</v>
      </c>
      <c r="F292" s="11">
        <v>944510</v>
      </c>
      <c r="G292" s="16">
        <v>312188</v>
      </c>
      <c r="H292" s="11">
        <v>2022</v>
      </c>
      <c r="I292" s="11" t="s">
        <v>30</v>
      </c>
      <c r="J292" s="11">
        <v>2</v>
      </c>
      <c r="K292" s="11">
        <v>11</v>
      </c>
      <c r="L292" s="11">
        <v>21</v>
      </c>
      <c r="M292" s="11">
        <v>24</v>
      </c>
      <c r="N292" s="14">
        <v>1159.4000000000001</v>
      </c>
      <c r="O292" s="15">
        <v>814.65</v>
      </c>
      <c r="P292" s="11">
        <f>A292*1000/5000</f>
        <v>56.8</v>
      </c>
      <c r="Q292" s="13">
        <f>IF(F292&gt;700000,A292*1000/5629,"0")</f>
        <v>50.453011192041217</v>
      </c>
    </row>
    <row r="293" spans="1:17" x14ac:dyDescent="0.3">
      <c r="A293" s="11">
        <f t="shared" si="4"/>
        <v>285</v>
      </c>
      <c r="B293" s="11"/>
      <c r="C293" s="11" t="s">
        <v>414</v>
      </c>
      <c r="D293" s="11" t="s">
        <v>28</v>
      </c>
      <c r="E293" s="11" t="s">
        <v>415</v>
      </c>
      <c r="F293" s="11">
        <v>1129499</v>
      </c>
      <c r="G293" s="16">
        <v>932807</v>
      </c>
      <c r="H293" s="11">
        <v>2022</v>
      </c>
      <c r="I293" s="11" t="s">
        <v>30</v>
      </c>
      <c r="J293" s="11">
        <v>2</v>
      </c>
      <c r="K293" s="11">
        <v>15</v>
      </c>
      <c r="L293" s="11">
        <v>8</v>
      </c>
      <c r="M293" s="11">
        <v>31</v>
      </c>
      <c r="N293" s="14">
        <v>1386.5166999999999</v>
      </c>
      <c r="O293" s="15">
        <v>814.63</v>
      </c>
      <c r="P293" s="11">
        <f>A293*1000/5000</f>
        <v>57</v>
      </c>
      <c r="Q293" s="13">
        <f>IF(F293&gt;700000,A293*1000/5629,"0")</f>
        <v>50.630662639900514</v>
      </c>
    </row>
    <row r="294" spans="1:17" x14ac:dyDescent="0.3">
      <c r="A294" s="11">
        <f t="shared" si="4"/>
        <v>286</v>
      </c>
      <c r="B294" s="11"/>
      <c r="C294" s="11" t="s">
        <v>237</v>
      </c>
      <c r="D294" s="11" t="s">
        <v>28</v>
      </c>
      <c r="E294" s="11" t="s">
        <v>238</v>
      </c>
      <c r="F294" s="11">
        <v>1016117</v>
      </c>
      <c r="G294" s="16">
        <v>69559</v>
      </c>
      <c r="H294" s="11">
        <v>2023</v>
      </c>
      <c r="I294" s="11" t="s">
        <v>18</v>
      </c>
      <c r="J294" s="11">
        <v>2</v>
      </c>
      <c r="K294" s="11">
        <v>12</v>
      </c>
      <c r="L294" s="11">
        <v>49</v>
      </c>
      <c r="M294" s="11">
        <v>58</v>
      </c>
      <c r="N294" s="14">
        <v>1247.9666999999999</v>
      </c>
      <c r="O294" s="15">
        <v>814.22</v>
      </c>
      <c r="P294" s="11">
        <f>A294*1000/5000</f>
        <v>57.2</v>
      </c>
      <c r="Q294" s="13">
        <f>IF(F294&gt;700000,A294*1000/5629,"0")</f>
        <v>50.808314087759818</v>
      </c>
    </row>
    <row r="295" spans="1:17" x14ac:dyDescent="0.3">
      <c r="A295" s="11">
        <f t="shared" si="4"/>
        <v>287</v>
      </c>
      <c r="B295" s="11"/>
      <c r="C295" s="11" t="s">
        <v>416</v>
      </c>
      <c r="D295" s="11" t="s">
        <v>28</v>
      </c>
      <c r="E295" s="11" t="s">
        <v>417</v>
      </c>
      <c r="F295" s="11">
        <v>1183280</v>
      </c>
      <c r="G295" s="16">
        <v>620064</v>
      </c>
      <c r="H295" s="11">
        <v>2021</v>
      </c>
      <c r="I295" s="11" t="s">
        <v>18</v>
      </c>
      <c r="J295" s="11">
        <v>2</v>
      </c>
      <c r="K295" s="11">
        <v>16</v>
      </c>
      <c r="L295" s="11">
        <v>16</v>
      </c>
      <c r="M295" s="11">
        <v>36</v>
      </c>
      <c r="N295" s="14">
        <v>1454.6</v>
      </c>
      <c r="O295" s="15">
        <v>813.47</v>
      </c>
      <c r="P295" s="11">
        <f>A295*1000/5000</f>
        <v>57.4</v>
      </c>
      <c r="Q295" s="13">
        <f>IF(F295&gt;700000,A295*1000/5629,"0")</f>
        <v>50.985965535619115</v>
      </c>
    </row>
    <row r="296" spans="1:17" x14ac:dyDescent="0.3">
      <c r="A296" s="11">
        <f t="shared" si="4"/>
        <v>288</v>
      </c>
      <c r="B296" s="11"/>
      <c r="C296" s="11" t="s">
        <v>190</v>
      </c>
      <c r="D296" s="11" t="s">
        <v>28</v>
      </c>
      <c r="E296" s="11" t="s">
        <v>191</v>
      </c>
      <c r="F296" s="11">
        <v>1111247</v>
      </c>
      <c r="G296" s="16">
        <v>444431</v>
      </c>
      <c r="H296" s="11">
        <v>2021</v>
      </c>
      <c r="I296" s="11" t="s">
        <v>30</v>
      </c>
      <c r="J296" s="11">
        <v>2</v>
      </c>
      <c r="K296" s="11">
        <v>14</v>
      </c>
      <c r="L296" s="11">
        <v>50</v>
      </c>
      <c r="M296" s="11">
        <v>43</v>
      </c>
      <c r="N296" s="14">
        <v>1368.7166999999999</v>
      </c>
      <c r="O296" s="15">
        <v>811.89</v>
      </c>
      <c r="P296" s="11">
        <f>A296*1000/5000</f>
        <v>57.6</v>
      </c>
      <c r="Q296" s="13">
        <f>IF(F296&gt;700000,A296*1000/5629,"0")</f>
        <v>51.163616983478413</v>
      </c>
    </row>
    <row r="297" spans="1:17" x14ac:dyDescent="0.3">
      <c r="A297" s="11">
        <f t="shared" si="4"/>
        <v>289</v>
      </c>
      <c r="B297" s="11"/>
      <c r="C297" s="11" t="s">
        <v>418</v>
      </c>
      <c r="D297" s="11" t="s">
        <v>28</v>
      </c>
      <c r="E297" s="11" t="s">
        <v>419</v>
      </c>
      <c r="F297" s="11">
        <v>976714</v>
      </c>
      <c r="G297" s="16">
        <v>559478</v>
      </c>
      <c r="H297" s="11">
        <v>2024</v>
      </c>
      <c r="I297" s="11" t="s">
        <v>18</v>
      </c>
      <c r="J297" s="11">
        <v>2</v>
      </c>
      <c r="K297" s="11">
        <v>12</v>
      </c>
      <c r="L297" s="11">
        <v>5</v>
      </c>
      <c r="M297" s="11">
        <v>48</v>
      </c>
      <c r="N297" s="14">
        <v>1203.8</v>
      </c>
      <c r="O297" s="15">
        <v>811.36</v>
      </c>
      <c r="P297" s="11">
        <f>A297*1000/5000</f>
        <v>57.8</v>
      </c>
      <c r="Q297" s="13">
        <f>IF(F297&gt;700000,A297*1000/5629,"0")</f>
        <v>51.341268431337717</v>
      </c>
    </row>
    <row r="298" spans="1:17" x14ac:dyDescent="0.3">
      <c r="A298" s="11">
        <f t="shared" si="4"/>
        <v>290</v>
      </c>
      <c r="B298" s="11"/>
      <c r="C298" s="11" t="s">
        <v>420</v>
      </c>
      <c r="D298" s="11" t="s">
        <v>28</v>
      </c>
      <c r="E298" s="11" t="s">
        <v>421</v>
      </c>
      <c r="F298" s="11">
        <v>955019</v>
      </c>
      <c r="G298" s="16">
        <v>2005171</v>
      </c>
      <c r="H298" s="11">
        <v>2024</v>
      </c>
      <c r="I298" s="11" t="s">
        <v>30</v>
      </c>
      <c r="J298" s="11">
        <v>2</v>
      </c>
      <c r="K298" s="11">
        <v>11</v>
      </c>
      <c r="L298" s="11">
        <v>39</v>
      </c>
      <c r="M298" s="11">
        <v>25</v>
      </c>
      <c r="N298" s="14">
        <v>1177.4167</v>
      </c>
      <c r="O298" s="15">
        <v>811.11</v>
      </c>
      <c r="P298" s="11">
        <f>A298*1000/5000</f>
        <v>58</v>
      </c>
      <c r="Q298" s="13">
        <f>IF(F298&gt;700000,A298*1000/5629,"0")</f>
        <v>51.518919879197014</v>
      </c>
    </row>
    <row r="299" spans="1:17" x14ac:dyDescent="0.3">
      <c r="A299" s="11">
        <f t="shared" si="4"/>
        <v>291</v>
      </c>
      <c r="B299" s="11"/>
      <c r="C299" s="11" t="s">
        <v>422</v>
      </c>
      <c r="D299" s="11" t="s">
        <v>28</v>
      </c>
      <c r="E299" s="11" t="s">
        <v>423</v>
      </c>
      <c r="F299" s="11">
        <v>1023993</v>
      </c>
      <c r="G299" s="16">
        <v>525026</v>
      </c>
      <c r="H299" s="11">
        <v>2023</v>
      </c>
      <c r="I299" s="11" t="s">
        <v>30</v>
      </c>
      <c r="J299" s="11">
        <v>2</v>
      </c>
      <c r="K299" s="11">
        <v>13</v>
      </c>
      <c r="L299" s="11">
        <v>5</v>
      </c>
      <c r="M299" s="11">
        <v>40</v>
      </c>
      <c r="N299" s="14">
        <v>1263.6667</v>
      </c>
      <c r="O299" s="15">
        <v>810.33</v>
      </c>
      <c r="P299" s="11">
        <f>A299*1000/5000</f>
        <v>58.2</v>
      </c>
      <c r="Q299" s="13">
        <f>IF(F299&gt;700000,A299*1000/5629,"0")</f>
        <v>51.696571327056319</v>
      </c>
    </row>
    <row r="300" spans="1:17" x14ac:dyDescent="0.3">
      <c r="A300" s="11">
        <f t="shared" si="4"/>
        <v>292</v>
      </c>
      <c r="B300" s="11"/>
      <c r="C300" s="11" t="s">
        <v>424</v>
      </c>
      <c r="D300" s="11" t="s">
        <v>28</v>
      </c>
      <c r="E300" s="11" t="s">
        <v>425</v>
      </c>
      <c r="F300" s="11">
        <v>955267</v>
      </c>
      <c r="G300" s="16">
        <v>571081</v>
      </c>
      <c r="H300" s="11">
        <v>2023</v>
      </c>
      <c r="I300" s="11" t="s">
        <v>18</v>
      </c>
      <c r="J300" s="11">
        <v>2</v>
      </c>
      <c r="K300" s="11">
        <v>11</v>
      </c>
      <c r="L300" s="11">
        <v>41</v>
      </c>
      <c r="M300" s="11">
        <v>9</v>
      </c>
      <c r="N300" s="14">
        <v>1179.1500000000001</v>
      </c>
      <c r="O300" s="15">
        <v>810.13</v>
      </c>
      <c r="P300" s="11">
        <f>A300*1000/5000</f>
        <v>58.4</v>
      </c>
      <c r="Q300" s="13">
        <f>IF(F300&gt;700000,A300*1000/5629,"0")</f>
        <v>51.874222774915616</v>
      </c>
    </row>
    <row r="301" spans="1:17" x14ac:dyDescent="0.3">
      <c r="A301" s="11">
        <f t="shared" si="4"/>
        <v>293</v>
      </c>
      <c r="B301" s="11"/>
      <c r="C301" s="11" t="s">
        <v>283</v>
      </c>
      <c r="D301" s="11" t="s">
        <v>28</v>
      </c>
      <c r="E301" s="11" t="s">
        <v>284</v>
      </c>
      <c r="F301" s="11">
        <v>951014</v>
      </c>
      <c r="G301" s="16">
        <v>575001</v>
      </c>
      <c r="H301" s="11">
        <v>2023</v>
      </c>
      <c r="I301" s="11" t="s">
        <v>18</v>
      </c>
      <c r="J301" s="11">
        <v>2</v>
      </c>
      <c r="K301" s="11">
        <v>11</v>
      </c>
      <c r="L301" s="11">
        <v>36</v>
      </c>
      <c r="M301" s="11">
        <v>6</v>
      </c>
      <c r="N301" s="14">
        <v>1174.0999999999999</v>
      </c>
      <c r="O301" s="15">
        <v>809.99</v>
      </c>
      <c r="P301" s="11">
        <f>A301*1000/5000</f>
        <v>58.6</v>
      </c>
      <c r="Q301" s="13">
        <f>IF(F301&gt;700000,A301*1000/5629,"0")</f>
        <v>52.051874222774913</v>
      </c>
    </row>
    <row r="302" spans="1:17" x14ac:dyDescent="0.3">
      <c r="A302" s="11">
        <f t="shared" si="4"/>
        <v>294</v>
      </c>
      <c r="B302" s="11"/>
      <c r="C302" s="11" t="s">
        <v>426</v>
      </c>
      <c r="D302" s="11" t="s">
        <v>28</v>
      </c>
      <c r="E302" s="11" t="s">
        <v>427</v>
      </c>
      <c r="F302" s="11">
        <v>951249</v>
      </c>
      <c r="G302" s="16">
        <v>548304</v>
      </c>
      <c r="H302" s="11">
        <v>2024</v>
      </c>
      <c r="I302" s="11" t="s">
        <v>30</v>
      </c>
      <c r="J302" s="11">
        <v>2</v>
      </c>
      <c r="K302" s="11">
        <v>11</v>
      </c>
      <c r="L302" s="11">
        <v>36</v>
      </c>
      <c r="M302" s="11">
        <v>56</v>
      </c>
      <c r="N302" s="14">
        <v>1174.9332999999999</v>
      </c>
      <c r="O302" s="15">
        <v>809.62</v>
      </c>
      <c r="P302" s="11">
        <f>A302*1000/5000</f>
        <v>58.8</v>
      </c>
      <c r="Q302" s="13">
        <f>IF(F302&gt;700000,A302*1000/5629,"0")</f>
        <v>52.229525670634217</v>
      </c>
    </row>
    <row r="303" spans="1:17" x14ac:dyDescent="0.3">
      <c r="A303" s="11">
        <f t="shared" si="4"/>
        <v>295</v>
      </c>
      <c r="B303" s="11"/>
      <c r="C303" s="11" t="s">
        <v>60</v>
      </c>
      <c r="D303" s="11" t="s">
        <v>25</v>
      </c>
      <c r="E303" s="11">
        <v>1607</v>
      </c>
      <c r="F303" s="11">
        <v>587995</v>
      </c>
      <c r="G303" s="16" t="s">
        <v>428</v>
      </c>
      <c r="H303" s="11">
        <v>2023</v>
      </c>
      <c r="I303" s="11" t="s">
        <v>17</v>
      </c>
      <c r="J303" s="11">
        <v>1</v>
      </c>
      <c r="K303" s="11">
        <v>19</v>
      </c>
      <c r="L303" s="11">
        <v>17</v>
      </c>
      <c r="M303" s="11">
        <v>11</v>
      </c>
      <c r="N303" s="11">
        <f>K303*60-430+L303+M303/60</f>
        <v>727.18333333333328</v>
      </c>
      <c r="O303" s="12">
        <f>F303/((K303*60-430)+L303+(M303)/60)</f>
        <v>808.59251449657359</v>
      </c>
      <c r="P303" s="11">
        <f>A303*1000/5000</f>
        <v>59</v>
      </c>
      <c r="Q303" s="13" t="str">
        <f>IF(F303&gt;700000,A303*1000/5629,"0")</f>
        <v>0</v>
      </c>
    </row>
    <row r="304" spans="1:17" x14ac:dyDescent="0.3">
      <c r="A304" s="11">
        <f t="shared" si="4"/>
        <v>296</v>
      </c>
      <c r="B304" s="11"/>
      <c r="C304" s="11" t="s">
        <v>337</v>
      </c>
      <c r="D304" s="11" t="s">
        <v>28</v>
      </c>
      <c r="E304" s="11" t="s">
        <v>338</v>
      </c>
      <c r="F304" s="11">
        <v>975499</v>
      </c>
      <c r="G304" s="16">
        <v>2033928</v>
      </c>
      <c r="H304" s="11">
        <v>2023</v>
      </c>
      <c r="I304" s="11" t="s">
        <v>30</v>
      </c>
      <c r="J304" s="11">
        <v>2</v>
      </c>
      <c r="K304" s="11">
        <v>12</v>
      </c>
      <c r="L304" s="11">
        <v>8</v>
      </c>
      <c r="M304" s="11">
        <v>57</v>
      </c>
      <c r="N304" s="14">
        <v>1206.95</v>
      </c>
      <c r="O304" s="15">
        <v>808.23</v>
      </c>
      <c r="P304" s="11">
        <f>A304*1000/5000</f>
        <v>59.2</v>
      </c>
      <c r="Q304" s="13">
        <f>IF(F304&gt;700000,A304*1000/5629,"0")</f>
        <v>52.584828566352819</v>
      </c>
    </row>
    <row r="305" spans="1:17" x14ac:dyDescent="0.3">
      <c r="A305" s="11">
        <f t="shared" si="4"/>
        <v>297</v>
      </c>
      <c r="B305" s="11"/>
      <c r="C305" s="11" t="s">
        <v>429</v>
      </c>
      <c r="D305" s="11" t="s">
        <v>28</v>
      </c>
      <c r="E305" s="11" t="s">
        <v>430</v>
      </c>
      <c r="F305" s="11">
        <v>969733</v>
      </c>
      <c r="G305" s="16">
        <v>813071</v>
      </c>
      <c r="H305" s="11">
        <v>2023</v>
      </c>
      <c r="I305" s="11" t="s">
        <v>18</v>
      </c>
      <c r="J305" s="11">
        <v>2</v>
      </c>
      <c r="K305" s="11">
        <v>12</v>
      </c>
      <c r="L305" s="11">
        <v>2</v>
      </c>
      <c r="M305" s="11">
        <v>3</v>
      </c>
      <c r="N305" s="14">
        <v>1200.05</v>
      </c>
      <c r="O305" s="15">
        <v>808.08</v>
      </c>
      <c r="P305" s="11">
        <f>A305*1000/5000</f>
        <v>59.4</v>
      </c>
      <c r="Q305" s="13">
        <f>IF(F305&gt;700000,A305*1000/5629,"0")</f>
        <v>52.762480014212116</v>
      </c>
    </row>
    <row r="306" spans="1:17" x14ac:dyDescent="0.3">
      <c r="A306" s="11">
        <f t="shared" si="4"/>
        <v>298</v>
      </c>
      <c r="B306" s="11"/>
      <c r="C306" s="11" t="s">
        <v>24</v>
      </c>
      <c r="D306" s="11" t="s">
        <v>25</v>
      </c>
      <c r="E306" s="11">
        <v>1602</v>
      </c>
      <c r="F306" s="11">
        <v>599379</v>
      </c>
      <c r="G306" s="16" t="s">
        <v>431</v>
      </c>
      <c r="H306" s="11">
        <v>2023</v>
      </c>
      <c r="I306" s="11" t="s">
        <v>42</v>
      </c>
      <c r="J306" s="11">
        <v>1</v>
      </c>
      <c r="K306" s="11">
        <v>19</v>
      </c>
      <c r="L306" s="11">
        <v>31</v>
      </c>
      <c r="M306" s="11">
        <v>56</v>
      </c>
      <c r="N306" s="11">
        <f>K306*60-430+L306+M306/60</f>
        <v>741.93333333333328</v>
      </c>
      <c r="O306" s="12">
        <f>F306/((K306*60-430)+L306+(M306)/60)</f>
        <v>807.86099379998211</v>
      </c>
      <c r="P306" s="11">
        <f>A306*1000/5000</f>
        <v>59.6</v>
      </c>
      <c r="Q306" s="13" t="str">
        <f>IF(F306&gt;700000,A306*1000/5629,"0")</f>
        <v>0</v>
      </c>
    </row>
    <row r="307" spans="1:17" x14ac:dyDescent="0.3">
      <c r="A307" s="11">
        <f t="shared" si="4"/>
        <v>299</v>
      </c>
      <c r="B307" s="11"/>
      <c r="C307" s="11" t="s">
        <v>108</v>
      </c>
      <c r="D307" s="11" t="s">
        <v>25</v>
      </c>
      <c r="E307" s="11">
        <v>2908</v>
      </c>
      <c r="F307" s="11">
        <v>634979</v>
      </c>
      <c r="G307" s="16" t="s">
        <v>432</v>
      </c>
      <c r="H307" s="11">
        <v>2023</v>
      </c>
      <c r="I307" s="11" t="s">
        <v>42</v>
      </c>
      <c r="J307" s="11">
        <v>1</v>
      </c>
      <c r="K307" s="11">
        <v>20</v>
      </c>
      <c r="L307" s="11">
        <v>16</v>
      </c>
      <c r="M307" s="11">
        <v>16</v>
      </c>
      <c r="N307" s="11">
        <f>K307*60-430+L307+M307/60</f>
        <v>786.26666666666665</v>
      </c>
      <c r="O307" s="12">
        <f>F307/((K307*60-430)+L307+(M307)/60)</f>
        <v>807.58733254197045</v>
      </c>
      <c r="P307" s="11">
        <f>A307*1000/5000</f>
        <v>59.8</v>
      </c>
      <c r="Q307" s="13" t="str">
        <f>IF(F307&gt;700000,A307*1000/5629,"0")</f>
        <v>0</v>
      </c>
    </row>
    <row r="308" spans="1:17" x14ac:dyDescent="0.3">
      <c r="A308" s="11">
        <f t="shared" si="4"/>
        <v>300</v>
      </c>
      <c r="B308" s="11"/>
      <c r="C308" s="11" t="s">
        <v>295</v>
      </c>
      <c r="D308" s="11" t="s">
        <v>25</v>
      </c>
      <c r="E308" s="11" t="s">
        <v>84</v>
      </c>
      <c r="F308" s="11">
        <v>645439</v>
      </c>
      <c r="G308" s="16" t="s">
        <v>433</v>
      </c>
      <c r="H308" s="11">
        <v>2023</v>
      </c>
      <c r="I308" s="11" t="s">
        <v>42</v>
      </c>
      <c r="J308" s="11">
        <v>1</v>
      </c>
      <c r="K308" s="11">
        <v>20</v>
      </c>
      <c r="L308" s="11">
        <v>29</v>
      </c>
      <c r="M308" s="11">
        <v>44</v>
      </c>
      <c r="N308" s="11">
        <f>K308*60-430+L308+M308/60</f>
        <v>799.73333333333335</v>
      </c>
      <c r="O308" s="12">
        <f>F308/((K308*60-430)+L308+(M308)/60)</f>
        <v>807.06777259086357</v>
      </c>
      <c r="P308" s="11">
        <f>A308*1000/5000</f>
        <v>60</v>
      </c>
      <c r="Q308" s="13" t="str">
        <f>IF(F308&gt;700000,A308*1000/5629,"0")</f>
        <v>0</v>
      </c>
    </row>
    <row r="309" spans="1:17" x14ac:dyDescent="0.3">
      <c r="A309" s="11">
        <f t="shared" si="4"/>
        <v>301</v>
      </c>
      <c r="B309" s="11"/>
      <c r="C309" s="11" t="s">
        <v>434</v>
      </c>
      <c r="D309" s="11" t="s">
        <v>28</v>
      </c>
      <c r="E309" s="11" t="s">
        <v>435</v>
      </c>
      <c r="F309" s="11">
        <v>1179509</v>
      </c>
      <c r="G309" s="16">
        <v>948423</v>
      </c>
      <c r="H309" s="11">
        <v>2022</v>
      </c>
      <c r="I309" s="11" t="s">
        <v>30</v>
      </c>
      <c r="J309" s="11">
        <v>2</v>
      </c>
      <c r="K309" s="11">
        <v>16</v>
      </c>
      <c r="L309" s="11">
        <v>28</v>
      </c>
      <c r="M309" s="11">
        <v>41</v>
      </c>
      <c r="N309" s="14">
        <v>1466.6832999999999</v>
      </c>
      <c r="O309" s="15">
        <v>804.2</v>
      </c>
      <c r="P309" s="11">
        <f>A309*1000/5000</f>
        <v>60.2</v>
      </c>
      <c r="Q309" s="13">
        <f>IF(F309&gt;700000,A309*1000/5629,"0")</f>
        <v>53.473085805649319</v>
      </c>
    </row>
    <row r="310" spans="1:17" x14ac:dyDescent="0.3">
      <c r="A310" s="11">
        <f t="shared" si="4"/>
        <v>302</v>
      </c>
      <c r="B310" s="11"/>
      <c r="C310" s="11" t="s">
        <v>436</v>
      </c>
      <c r="D310" s="11" t="s">
        <v>28</v>
      </c>
      <c r="E310" s="11" t="s">
        <v>437</v>
      </c>
      <c r="F310" s="11">
        <v>1160482</v>
      </c>
      <c r="G310" s="16">
        <v>976461</v>
      </c>
      <c r="H310" s="11">
        <v>2022</v>
      </c>
      <c r="I310" s="11" t="s">
        <v>18</v>
      </c>
      <c r="J310" s="11">
        <v>2</v>
      </c>
      <c r="K310" s="11">
        <v>16</v>
      </c>
      <c r="L310" s="11">
        <v>5</v>
      </c>
      <c r="M310" s="11">
        <v>6</v>
      </c>
      <c r="N310" s="14">
        <v>1443.1</v>
      </c>
      <c r="O310" s="15">
        <v>804.16</v>
      </c>
      <c r="P310" s="11">
        <f>A310*1000/5000</f>
        <v>60.4</v>
      </c>
      <c r="Q310" s="13">
        <f>IF(F310&gt;700000,A310*1000/5629,"0")</f>
        <v>53.650737253508616</v>
      </c>
    </row>
    <row r="311" spans="1:17" x14ac:dyDescent="0.3">
      <c r="A311" s="11">
        <f t="shared" si="4"/>
        <v>303</v>
      </c>
      <c r="B311" s="11"/>
      <c r="C311" s="11" t="s">
        <v>438</v>
      </c>
      <c r="D311" s="11" t="s">
        <v>28</v>
      </c>
      <c r="E311" s="11" t="s">
        <v>439</v>
      </c>
      <c r="F311" s="11">
        <v>986934</v>
      </c>
      <c r="G311" s="16">
        <v>523384</v>
      </c>
      <c r="H311" s="11">
        <v>2022</v>
      </c>
      <c r="I311" s="11" t="s">
        <v>18</v>
      </c>
      <c r="J311" s="11">
        <v>2</v>
      </c>
      <c r="K311" s="11">
        <v>12</v>
      </c>
      <c r="L311" s="11">
        <v>29</v>
      </c>
      <c r="M311" s="11">
        <v>19</v>
      </c>
      <c r="N311" s="14">
        <v>1227.3167000000001</v>
      </c>
      <c r="O311" s="15">
        <v>804.14</v>
      </c>
      <c r="P311" s="11">
        <f>A311*1000/5000</f>
        <v>60.6</v>
      </c>
      <c r="Q311" s="13">
        <f>IF(F311&gt;700000,A311*1000/5629,"0")</f>
        <v>53.828388701367913</v>
      </c>
    </row>
    <row r="312" spans="1:17" x14ac:dyDescent="0.3">
      <c r="A312" s="11">
        <f t="shared" si="4"/>
        <v>304</v>
      </c>
      <c r="B312" s="11"/>
      <c r="C312" s="11" t="s">
        <v>440</v>
      </c>
      <c r="D312" s="11" t="s">
        <v>28</v>
      </c>
      <c r="E312" s="11" t="s">
        <v>441</v>
      </c>
      <c r="F312" s="11">
        <v>948236</v>
      </c>
      <c r="G312" s="16">
        <v>287935</v>
      </c>
      <c r="H312" s="11">
        <v>2019</v>
      </c>
      <c r="I312" s="11" t="s">
        <v>30</v>
      </c>
      <c r="J312" s="11">
        <v>2</v>
      </c>
      <c r="K312" s="11">
        <v>11</v>
      </c>
      <c r="L312" s="11">
        <v>41</v>
      </c>
      <c r="M312" s="11">
        <v>18</v>
      </c>
      <c r="N312" s="14">
        <v>1179.3</v>
      </c>
      <c r="O312" s="15">
        <v>804.07</v>
      </c>
      <c r="P312" s="11">
        <f>A312*1000/5000</f>
        <v>60.8</v>
      </c>
      <c r="Q312" s="13">
        <f>IF(F312&gt;700000,A312*1000/5629,"0")</f>
        <v>54.006040149227218</v>
      </c>
    </row>
    <row r="313" spans="1:17" x14ac:dyDescent="0.3">
      <c r="A313" s="11">
        <f t="shared" si="4"/>
        <v>305</v>
      </c>
      <c r="B313" s="11"/>
      <c r="C313" s="11" t="s">
        <v>315</v>
      </c>
      <c r="D313" s="11" t="s">
        <v>28</v>
      </c>
      <c r="E313" s="11" t="s">
        <v>316</v>
      </c>
      <c r="F313" s="11">
        <v>995510</v>
      </c>
      <c r="G313" s="16">
        <v>2020096</v>
      </c>
      <c r="H313" s="11">
        <v>2023</v>
      </c>
      <c r="I313" s="11" t="s">
        <v>30</v>
      </c>
      <c r="J313" s="11">
        <v>2</v>
      </c>
      <c r="K313" s="11">
        <v>12</v>
      </c>
      <c r="L313" s="11">
        <v>40</v>
      </c>
      <c r="M313" s="11">
        <v>6</v>
      </c>
      <c r="N313" s="14">
        <v>1238.0999999999999</v>
      </c>
      <c r="O313" s="15">
        <v>804.06</v>
      </c>
      <c r="P313" s="11">
        <f>A313*1000/5000</f>
        <v>61</v>
      </c>
      <c r="Q313" s="13">
        <f>IF(F313&gt;700000,A313*1000/5629,"0")</f>
        <v>54.183691597086515</v>
      </c>
    </row>
    <row r="314" spans="1:17" x14ac:dyDescent="0.3">
      <c r="A314" s="11">
        <f t="shared" si="4"/>
        <v>306</v>
      </c>
      <c r="B314" s="11"/>
      <c r="C314" s="11" t="s">
        <v>442</v>
      </c>
      <c r="D314" s="11" t="s">
        <v>28</v>
      </c>
      <c r="E314" s="11" t="s">
        <v>443</v>
      </c>
      <c r="F314" s="11">
        <v>955076</v>
      </c>
      <c r="G314" s="16">
        <v>576714</v>
      </c>
      <c r="H314" s="11">
        <v>2023</v>
      </c>
      <c r="I314" s="11" t="s">
        <v>30</v>
      </c>
      <c r="J314" s="11">
        <v>2</v>
      </c>
      <c r="K314" s="11">
        <v>11</v>
      </c>
      <c r="L314" s="11">
        <v>50</v>
      </c>
      <c r="M314" s="11">
        <v>14</v>
      </c>
      <c r="N314" s="14">
        <v>1188.2333000000001</v>
      </c>
      <c r="O314" s="15">
        <v>803.78</v>
      </c>
      <c r="P314" s="11">
        <f>A314*1000/5000</f>
        <v>61.2</v>
      </c>
      <c r="Q314" s="13">
        <f>IF(F314&gt;700000,A314*1000/5629,"0")</f>
        <v>54.361343044945819</v>
      </c>
    </row>
    <row r="315" spans="1:17" x14ac:dyDescent="0.3">
      <c r="A315" s="11">
        <f t="shared" si="4"/>
        <v>307</v>
      </c>
      <c r="B315" s="11"/>
      <c r="C315" s="11" t="s">
        <v>422</v>
      </c>
      <c r="D315" s="11" t="s">
        <v>28</v>
      </c>
      <c r="E315" s="11" t="s">
        <v>423</v>
      </c>
      <c r="F315" s="11">
        <v>1023993</v>
      </c>
      <c r="G315" s="16">
        <v>525028</v>
      </c>
      <c r="H315" s="11">
        <v>2023</v>
      </c>
      <c r="I315" s="11" t="s">
        <v>18</v>
      </c>
      <c r="J315" s="11">
        <v>2</v>
      </c>
      <c r="K315" s="11">
        <v>13</v>
      </c>
      <c r="L315" s="11">
        <v>16</v>
      </c>
      <c r="M315" s="11">
        <v>44</v>
      </c>
      <c r="N315" s="14">
        <v>1274.7333000000001</v>
      </c>
      <c r="O315" s="15">
        <v>803.3</v>
      </c>
      <c r="P315" s="11">
        <f>A315*1000/5000</f>
        <v>61.4</v>
      </c>
      <c r="Q315" s="13">
        <f>IF(F315&gt;700000,A315*1000/5629,"0")</f>
        <v>54.538994492805116</v>
      </c>
    </row>
    <row r="316" spans="1:17" x14ac:dyDescent="0.3">
      <c r="A316" s="11">
        <f t="shared" si="4"/>
        <v>308</v>
      </c>
      <c r="B316" s="11"/>
      <c r="C316" s="11" t="s">
        <v>81</v>
      </c>
      <c r="D316" s="11" t="s">
        <v>25</v>
      </c>
      <c r="E316" s="11">
        <v>2605</v>
      </c>
      <c r="F316" s="11">
        <v>784663</v>
      </c>
      <c r="G316" s="16" t="s">
        <v>444</v>
      </c>
      <c r="H316" s="11">
        <v>2024</v>
      </c>
      <c r="I316" s="11" t="s">
        <v>42</v>
      </c>
      <c r="J316" s="11">
        <v>2</v>
      </c>
      <c r="K316" s="11">
        <v>5</v>
      </c>
      <c r="L316" s="11">
        <v>27</v>
      </c>
      <c r="M316" s="11">
        <v>19</v>
      </c>
      <c r="N316" s="11">
        <f>(K316+18)*60-472+L316+M316/60</f>
        <v>935.31666666666672</v>
      </c>
      <c r="O316" s="12">
        <f>F316/(((K316+18)*60-430)+L316+M316/60)</f>
        <v>802.87487849383513</v>
      </c>
      <c r="P316" s="11">
        <f>A316*1000/5000</f>
        <v>61.6</v>
      </c>
      <c r="Q316" s="13">
        <f>IF(F316&gt;700000,A316*1000/5629,"0")</f>
        <v>54.716645940664414</v>
      </c>
    </row>
    <row r="317" spans="1:17" x14ac:dyDescent="0.3">
      <c r="A317" s="11">
        <f t="shared" si="4"/>
        <v>309</v>
      </c>
      <c r="B317" s="11"/>
      <c r="C317" s="11" t="s">
        <v>445</v>
      </c>
      <c r="D317" s="11" t="s">
        <v>28</v>
      </c>
      <c r="E317" s="11" t="s">
        <v>446</v>
      </c>
      <c r="F317" s="11">
        <v>980360</v>
      </c>
      <c r="G317" s="16">
        <v>2019701</v>
      </c>
      <c r="H317" s="11">
        <v>2023</v>
      </c>
      <c r="I317" s="11" t="s">
        <v>30</v>
      </c>
      <c r="J317" s="11">
        <v>2</v>
      </c>
      <c r="K317" s="11">
        <v>12</v>
      </c>
      <c r="L317" s="11">
        <v>23</v>
      </c>
      <c r="M317" s="11">
        <v>8</v>
      </c>
      <c r="N317" s="14">
        <v>1221.1333</v>
      </c>
      <c r="O317" s="15">
        <v>802.83</v>
      </c>
      <c r="P317" s="11">
        <f>A317*1000/5000</f>
        <v>61.8</v>
      </c>
      <c r="Q317" s="13">
        <f>IF(F317&gt;700000,A317*1000/5629,"0")</f>
        <v>54.894297388523718</v>
      </c>
    </row>
    <row r="318" spans="1:17" x14ac:dyDescent="0.3">
      <c r="A318" s="11">
        <f t="shared" si="4"/>
        <v>310</v>
      </c>
      <c r="B318" s="11"/>
      <c r="C318" s="11" t="s">
        <v>116</v>
      </c>
      <c r="D318" s="11" t="s">
        <v>25</v>
      </c>
      <c r="E318" s="11">
        <v>1602</v>
      </c>
      <c r="F318" s="11">
        <v>599088</v>
      </c>
      <c r="G318" s="16" t="s">
        <v>447</v>
      </c>
      <c r="H318" s="11">
        <v>2023</v>
      </c>
      <c r="I318" s="11" t="s">
        <v>42</v>
      </c>
      <c r="J318" s="11">
        <v>1</v>
      </c>
      <c r="K318" s="11">
        <v>19</v>
      </c>
      <c r="L318" s="11">
        <v>36</v>
      </c>
      <c r="M318" s="11">
        <v>23</v>
      </c>
      <c r="N318" s="11">
        <f>K318*60-430+L318+M318/60</f>
        <v>746.38333333333333</v>
      </c>
      <c r="O318" s="12">
        <f>F318/((K318*60-430)+L318+(M318)/60)</f>
        <v>802.65457874639935</v>
      </c>
      <c r="P318" s="11">
        <f>A318*1000/5000</f>
        <v>62</v>
      </c>
      <c r="Q318" s="13" t="str">
        <f>IF(F318&gt;700000,A318*1000/5629,"0")</f>
        <v>0</v>
      </c>
    </row>
    <row r="319" spans="1:17" x14ac:dyDescent="0.3">
      <c r="A319" s="11">
        <f t="shared" si="4"/>
        <v>311</v>
      </c>
      <c r="B319" s="11"/>
      <c r="C319" s="11" t="s">
        <v>116</v>
      </c>
      <c r="D319" s="11" t="s">
        <v>25</v>
      </c>
      <c r="E319" s="11">
        <v>1602</v>
      </c>
      <c r="F319" s="11">
        <v>599088</v>
      </c>
      <c r="G319" s="16" t="s">
        <v>448</v>
      </c>
      <c r="H319" s="11">
        <v>2021</v>
      </c>
      <c r="I319" s="11" t="s">
        <v>17</v>
      </c>
      <c r="J319" s="11">
        <v>1</v>
      </c>
      <c r="K319" s="11">
        <v>19</v>
      </c>
      <c r="L319" s="11">
        <v>36</v>
      </c>
      <c r="M319" s="11">
        <v>28</v>
      </c>
      <c r="N319" s="11">
        <f>K319*60-430+L319+M319/60</f>
        <v>746.4666666666667</v>
      </c>
      <c r="O319" s="12">
        <f>F319/((K319*60-430)+L319+(M319)/60)</f>
        <v>802.56497276056086</v>
      </c>
      <c r="P319" s="11">
        <f>A319*1000/5000</f>
        <v>62.2</v>
      </c>
      <c r="Q319" s="13" t="str">
        <f>IF(F319&gt;700000,A319*1000/5629,"0")</f>
        <v>0</v>
      </c>
    </row>
    <row r="320" spans="1:17" x14ac:dyDescent="0.3">
      <c r="A320" s="11">
        <f t="shared" si="4"/>
        <v>312</v>
      </c>
      <c r="B320" s="11"/>
      <c r="C320" s="11" t="s">
        <v>449</v>
      </c>
      <c r="D320" s="11" t="s">
        <v>28</v>
      </c>
      <c r="E320" s="11" t="s">
        <v>450</v>
      </c>
      <c r="F320" s="11">
        <v>954831</v>
      </c>
      <c r="G320" s="16">
        <v>2023424</v>
      </c>
      <c r="H320" s="11">
        <v>2023</v>
      </c>
      <c r="I320" s="11" t="s">
        <v>30</v>
      </c>
      <c r="J320" s="11">
        <v>2</v>
      </c>
      <c r="K320" s="11">
        <v>11</v>
      </c>
      <c r="L320" s="11">
        <v>52</v>
      </c>
      <c r="M320" s="11">
        <v>49</v>
      </c>
      <c r="N320" s="14">
        <v>1190.8167000000001</v>
      </c>
      <c r="O320" s="15">
        <v>801.83</v>
      </c>
      <c r="P320" s="11">
        <f>A320*1000/5000</f>
        <v>62.4</v>
      </c>
      <c r="Q320" s="13">
        <f>IF(F320&gt;700000,A320*1000/5629,"0")</f>
        <v>55.427251732101617</v>
      </c>
    </row>
    <row r="321" spans="1:17" x14ac:dyDescent="0.3">
      <c r="A321" s="11">
        <f t="shared" si="4"/>
        <v>313</v>
      </c>
      <c r="B321" s="11"/>
      <c r="C321" s="11" t="s">
        <v>381</v>
      </c>
      <c r="D321" s="11" t="s">
        <v>28</v>
      </c>
      <c r="E321" s="11" t="s">
        <v>382</v>
      </c>
      <c r="F321" s="11">
        <v>997983</v>
      </c>
      <c r="G321" s="16">
        <v>52523</v>
      </c>
      <c r="H321" s="11">
        <v>2024</v>
      </c>
      <c r="I321" s="11" t="s">
        <v>30</v>
      </c>
      <c r="J321" s="11">
        <v>2</v>
      </c>
      <c r="K321" s="11">
        <v>12</v>
      </c>
      <c r="L321" s="11">
        <v>48</v>
      </c>
      <c r="M321" s="11">
        <v>17</v>
      </c>
      <c r="N321" s="14">
        <v>1246.2833000000001</v>
      </c>
      <c r="O321" s="15">
        <v>800.77</v>
      </c>
      <c r="P321" s="11">
        <f>A321*1000/5000</f>
        <v>62.6</v>
      </c>
      <c r="Q321" s="13">
        <f>IF(F321&gt;700000,A321*1000/5629,"0")</f>
        <v>55.604903179960914</v>
      </c>
    </row>
    <row r="322" spans="1:17" x14ac:dyDescent="0.3">
      <c r="A322" s="11">
        <f t="shared" si="4"/>
        <v>314</v>
      </c>
      <c r="B322" s="11"/>
      <c r="C322" s="11" t="s">
        <v>451</v>
      </c>
      <c r="D322" s="11" t="s">
        <v>28</v>
      </c>
      <c r="E322" s="11" t="s">
        <v>452</v>
      </c>
      <c r="F322" s="11">
        <v>1213781</v>
      </c>
      <c r="G322" s="16">
        <v>55570</v>
      </c>
      <c r="H322" s="11">
        <v>2023</v>
      </c>
      <c r="I322" s="11" t="s">
        <v>30</v>
      </c>
      <c r="J322" s="11">
        <v>2</v>
      </c>
      <c r="K322" s="11">
        <v>17</v>
      </c>
      <c r="L322" s="11">
        <v>18</v>
      </c>
      <c r="M322" s="11">
        <v>9</v>
      </c>
      <c r="N322" s="14">
        <v>1516.15</v>
      </c>
      <c r="O322" s="15">
        <v>800.57</v>
      </c>
      <c r="P322" s="11">
        <f>A322*1000/5000</f>
        <v>62.8</v>
      </c>
      <c r="Q322" s="13">
        <f>IF(F322&gt;700000,A322*1000/5629,"0")</f>
        <v>55.782554627820218</v>
      </c>
    </row>
    <row r="323" spans="1:17" x14ac:dyDescent="0.3">
      <c r="A323" s="11">
        <f t="shared" si="4"/>
        <v>315</v>
      </c>
      <c r="B323" s="11"/>
      <c r="C323" s="11" t="s">
        <v>453</v>
      </c>
      <c r="D323" s="11" t="s">
        <v>28</v>
      </c>
      <c r="E323" s="11" t="s">
        <v>454</v>
      </c>
      <c r="F323" s="11">
        <v>973166</v>
      </c>
      <c r="G323" s="16">
        <v>448817</v>
      </c>
      <c r="H323" s="11">
        <v>2022</v>
      </c>
      <c r="I323" s="11" t="s">
        <v>18</v>
      </c>
      <c r="J323" s="11">
        <v>2</v>
      </c>
      <c r="K323" s="11">
        <v>12</v>
      </c>
      <c r="L323" s="11">
        <v>18</v>
      </c>
      <c r="M323" s="11">
        <v>42</v>
      </c>
      <c r="N323" s="14">
        <v>1216.7</v>
      </c>
      <c r="O323" s="15">
        <v>799.84</v>
      </c>
      <c r="P323" s="11">
        <f>A323*1000/5000</f>
        <v>63</v>
      </c>
      <c r="Q323" s="13">
        <f>IF(F323&gt;700000,A323*1000/5629,"0")</f>
        <v>55.960206075679515</v>
      </c>
    </row>
    <row r="324" spans="1:17" x14ac:dyDescent="0.3">
      <c r="A324" s="11">
        <f t="shared" si="4"/>
        <v>316</v>
      </c>
      <c r="B324" s="11"/>
      <c r="C324" s="11" t="s">
        <v>455</v>
      </c>
      <c r="D324" s="11" t="s">
        <v>28</v>
      </c>
      <c r="E324" s="11" t="s">
        <v>456</v>
      </c>
      <c r="F324" s="11">
        <v>975954</v>
      </c>
      <c r="G324" s="16">
        <v>89689</v>
      </c>
      <c r="H324" s="11">
        <v>2023</v>
      </c>
      <c r="I324" s="11" t="s">
        <v>18</v>
      </c>
      <c r="J324" s="11">
        <v>2</v>
      </c>
      <c r="K324" s="11">
        <v>12</v>
      </c>
      <c r="L324" s="11">
        <v>22</v>
      </c>
      <c r="M324" s="11">
        <v>37</v>
      </c>
      <c r="N324" s="14">
        <v>1220.6167</v>
      </c>
      <c r="O324" s="15">
        <v>799.56</v>
      </c>
      <c r="P324" s="11">
        <f>A324*1000/5000</f>
        <v>63.2</v>
      </c>
      <c r="Q324" s="13">
        <f>IF(F324&gt;700000,A324*1000/5629,"0")</f>
        <v>56.13785752353882</v>
      </c>
    </row>
    <row r="325" spans="1:17" x14ac:dyDescent="0.3">
      <c r="A325" s="11">
        <f t="shared" si="4"/>
        <v>317</v>
      </c>
      <c r="B325" s="11"/>
      <c r="C325" s="11" t="s">
        <v>440</v>
      </c>
      <c r="D325" s="11" t="s">
        <v>28</v>
      </c>
      <c r="E325" s="11" t="s">
        <v>441</v>
      </c>
      <c r="F325" s="11">
        <v>948236</v>
      </c>
      <c r="G325" s="16">
        <v>1065647</v>
      </c>
      <c r="H325" s="11">
        <v>2023</v>
      </c>
      <c r="I325" s="11" t="s">
        <v>30</v>
      </c>
      <c r="J325" s="11">
        <v>2</v>
      </c>
      <c r="K325" s="11">
        <v>11</v>
      </c>
      <c r="L325" s="11">
        <v>48</v>
      </c>
      <c r="M325" s="11">
        <v>5</v>
      </c>
      <c r="N325" s="14">
        <v>1186.0833</v>
      </c>
      <c r="O325" s="15">
        <v>799.47</v>
      </c>
      <c r="P325" s="11">
        <f>A325*1000/5000</f>
        <v>63.4</v>
      </c>
      <c r="Q325" s="13">
        <f>IF(F325&gt;700000,A325*1000/5629,"0")</f>
        <v>56.315508971398117</v>
      </c>
    </row>
    <row r="326" spans="1:17" x14ac:dyDescent="0.3">
      <c r="A326" s="11">
        <f t="shared" si="4"/>
        <v>318</v>
      </c>
      <c r="B326" s="11"/>
      <c r="C326" s="11" t="s">
        <v>31</v>
      </c>
      <c r="D326" s="11" t="s">
        <v>25</v>
      </c>
      <c r="E326" s="11">
        <v>3501</v>
      </c>
      <c r="F326" s="11">
        <v>757263</v>
      </c>
      <c r="G326" s="16" t="s">
        <v>457</v>
      </c>
      <c r="H326" s="11">
        <v>2022</v>
      </c>
      <c r="I326" s="11" t="s">
        <v>42</v>
      </c>
      <c r="J326" s="11">
        <v>2</v>
      </c>
      <c r="K326" s="11">
        <v>5</v>
      </c>
      <c r="L326" s="11">
        <v>39</v>
      </c>
      <c r="M326" s="11">
        <v>23</v>
      </c>
      <c r="N326" s="11">
        <f>(K326+18)*60-472+L326+M326/60</f>
        <v>947.38333333333333</v>
      </c>
      <c r="O326" s="12">
        <f>F326/(((K326+18)*60-472)+L326+M326/60)</f>
        <v>799.3205847685731</v>
      </c>
      <c r="P326" s="11">
        <f>A326*1000/5000</f>
        <v>63.6</v>
      </c>
      <c r="Q326" s="13">
        <f>IF(F326&gt;700000,A326*1000/5629,"0")</f>
        <v>56.493160419257414</v>
      </c>
    </row>
    <row r="327" spans="1:17" x14ac:dyDescent="0.3">
      <c r="A327" s="11">
        <f t="shared" si="4"/>
        <v>319</v>
      </c>
      <c r="B327" s="11"/>
      <c r="C327" s="11" t="s">
        <v>37</v>
      </c>
      <c r="D327" s="11" t="s">
        <v>25</v>
      </c>
      <c r="E327" s="11">
        <v>1607</v>
      </c>
      <c r="F327" s="11">
        <v>595129</v>
      </c>
      <c r="G327" s="16" t="s">
        <v>458</v>
      </c>
      <c r="H327" s="11">
        <v>2022</v>
      </c>
      <c r="I327" s="11" t="s">
        <v>42</v>
      </c>
      <c r="J327" s="11">
        <v>1</v>
      </c>
      <c r="K327" s="11">
        <v>19</v>
      </c>
      <c r="L327" s="11">
        <v>34</v>
      </c>
      <c r="M327" s="11">
        <v>41</v>
      </c>
      <c r="N327" s="11">
        <f>K327*60-430+L327+M327/60</f>
        <v>744.68333333333328</v>
      </c>
      <c r="O327" s="12">
        <f>F327/((K327*60-430)+L327+(M327)/60)</f>
        <v>799.17056466954637</v>
      </c>
      <c r="P327" s="11">
        <f>A327*1000/5000</f>
        <v>63.8</v>
      </c>
      <c r="Q327" s="13" t="str">
        <f>IF(F327&gt;700000,A327*1000/5629,"0")</f>
        <v>0</v>
      </c>
    </row>
    <row r="328" spans="1:17" x14ac:dyDescent="0.3">
      <c r="A328" s="11">
        <f t="shared" si="4"/>
        <v>320</v>
      </c>
      <c r="B328" s="11"/>
      <c r="C328" s="11" t="s">
        <v>459</v>
      </c>
      <c r="D328" s="11" t="s">
        <v>28</v>
      </c>
      <c r="E328" s="11" t="s">
        <v>460</v>
      </c>
      <c r="F328" s="11">
        <v>978410</v>
      </c>
      <c r="G328" s="16">
        <v>860227</v>
      </c>
      <c r="H328" s="11">
        <v>2023</v>
      </c>
      <c r="I328" s="11" t="s">
        <v>18</v>
      </c>
      <c r="J328" s="11">
        <v>2</v>
      </c>
      <c r="K328" s="11">
        <v>12</v>
      </c>
      <c r="L328" s="11">
        <v>27</v>
      </c>
      <c r="M328" s="11">
        <v>43</v>
      </c>
      <c r="N328" s="14">
        <v>1225.7166999999999</v>
      </c>
      <c r="O328" s="15">
        <v>798.24</v>
      </c>
      <c r="P328" s="11">
        <f>A328*1000/5000</f>
        <v>64</v>
      </c>
      <c r="Q328" s="13">
        <f>IF(F328&gt;700000,A328*1000/5629,"0")</f>
        <v>56.848463314976016</v>
      </c>
    </row>
    <row r="329" spans="1:17" x14ac:dyDescent="0.3">
      <c r="A329" s="11">
        <f t="shared" si="4"/>
        <v>321</v>
      </c>
      <c r="B329" s="11"/>
      <c r="C329" s="11" t="s">
        <v>461</v>
      </c>
      <c r="D329" s="11" t="s">
        <v>28</v>
      </c>
      <c r="E329" s="11" t="s">
        <v>462</v>
      </c>
      <c r="F329" s="11">
        <v>995111</v>
      </c>
      <c r="G329" s="16">
        <v>635035</v>
      </c>
      <c r="H329" s="11">
        <v>2023</v>
      </c>
      <c r="I329" s="11" t="s">
        <v>30</v>
      </c>
      <c r="J329" s="11">
        <v>2</v>
      </c>
      <c r="K329" s="11">
        <v>12</v>
      </c>
      <c r="L329" s="11">
        <v>52</v>
      </c>
      <c r="M329" s="11">
        <v>56</v>
      </c>
      <c r="N329" s="14">
        <v>1250.9332999999999</v>
      </c>
      <c r="O329" s="15">
        <v>795.49</v>
      </c>
      <c r="P329" s="11">
        <f>A329*1000/5000</f>
        <v>64.2</v>
      </c>
      <c r="Q329" s="13">
        <f>IF(F329&gt;700000,A329*1000/5629,"0")</f>
        <v>57.02611476283532</v>
      </c>
    </row>
    <row r="330" spans="1:17" x14ac:dyDescent="0.3">
      <c r="A330" s="11">
        <f t="shared" si="4"/>
        <v>322</v>
      </c>
      <c r="B330" s="11"/>
      <c r="C330" s="11" t="s">
        <v>463</v>
      </c>
      <c r="D330" s="11" t="s">
        <v>28</v>
      </c>
      <c r="E330" s="11" t="s">
        <v>464</v>
      </c>
      <c r="F330" s="11">
        <v>946357</v>
      </c>
      <c r="G330" s="16">
        <v>565706</v>
      </c>
      <c r="H330" s="11">
        <v>2024</v>
      </c>
      <c r="I330" s="11" t="s">
        <v>30</v>
      </c>
      <c r="J330" s="11">
        <v>2</v>
      </c>
      <c r="K330" s="11">
        <v>11</v>
      </c>
      <c r="L330" s="11">
        <v>51</v>
      </c>
      <c r="M330" s="11">
        <v>51</v>
      </c>
      <c r="N330" s="14">
        <v>1189.8499999999999</v>
      </c>
      <c r="O330" s="15">
        <v>795.36</v>
      </c>
      <c r="P330" s="11">
        <f>A330*1000/5000</f>
        <v>64.400000000000006</v>
      </c>
      <c r="Q330" s="13">
        <f>IF(F330&gt;700000,A330*1000/5629,"0")</f>
        <v>57.203766210694617</v>
      </c>
    </row>
    <row r="331" spans="1:17" x14ac:dyDescent="0.3">
      <c r="A331" s="11">
        <f t="shared" ref="A331:A394" si="5">A330+1</f>
        <v>323</v>
      </c>
      <c r="B331" s="11"/>
      <c r="C331" s="11" t="s">
        <v>279</v>
      </c>
      <c r="D331" s="11" t="s">
        <v>28</v>
      </c>
      <c r="E331" s="11" t="s">
        <v>280</v>
      </c>
      <c r="F331" s="11">
        <v>1015300</v>
      </c>
      <c r="G331" s="16">
        <v>66023</v>
      </c>
      <c r="H331" s="11">
        <v>2023</v>
      </c>
      <c r="I331" s="11" t="s">
        <v>30</v>
      </c>
      <c r="J331" s="11">
        <v>2</v>
      </c>
      <c r="K331" s="11">
        <v>13</v>
      </c>
      <c r="L331" s="11">
        <v>18</v>
      </c>
      <c r="M331" s="11">
        <v>32</v>
      </c>
      <c r="N331" s="14">
        <v>1276.5333000000001</v>
      </c>
      <c r="O331" s="15">
        <v>795.36</v>
      </c>
      <c r="P331" s="11">
        <f>A331*1000/5000</f>
        <v>64.599999999999994</v>
      </c>
      <c r="Q331" s="13">
        <f>IF(F331&gt;700000,A331*1000/5629,"0")</f>
        <v>57.381417658553914</v>
      </c>
    </row>
    <row r="332" spans="1:17" x14ac:dyDescent="0.3">
      <c r="A332" s="11">
        <f t="shared" si="5"/>
        <v>324</v>
      </c>
      <c r="B332" s="11"/>
      <c r="C332" s="11" t="s">
        <v>465</v>
      </c>
      <c r="D332" s="11" t="s">
        <v>28</v>
      </c>
      <c r="E332" s="11" t="s">
        <v>466</v>
      </c>
      <c r="F332" s="11">
        <v>989634</v>
      </c>
      <c r="G332" s="16">
        <v>311148</v>
      </c>
      <c r="H332" s="11">
        <v>2022</v>
      </c>
      <c r="I332" s="11" t="s">
        <v>18</v>
      </c>
      <c r="J332" s="11">
        <v>2</v>
      </c>
      <c r="K332" s="11">
        <v>12</v>
      </c>
      <c r="L332" s="11">
        <v>46</v>
      </c>
      <c r="M332" s="11">
        <v>57</v>
      </c>
      <c r="N332" s="14">
        <v>1244.95</v>
      </c>
      <c r="O332" s="15">
        <v>794.92</v>
      </c>
      <c r="P332" s="11">
        <f>A332*1000/5000</f>
        <v>64.8</v>
      </c>
      <c r="Q332" s="13">
        <f>IF(F332&gt;700000,A332*1000/5629,"0")</f>
        <v>57.559069106413219</v>
      </c>
    </row>
    <row r="333" spans="1:17" x14ac:dyDescent="0.3">
      <c r="A333" s="11">
        <f t="shared" si="5"/>
        <v>325</v>
      </c>
      <c r="B333" s="11"/>
      <c r="C333" s="11" t="s">
        <v>116</v>
      </c>
      <c r="D333" s="11" t="s">
        <v>25</v>
      </c>
      <c r="E333" s="11">
        <v>1602</v>
      </c>
      <c r="F333" s="11">
        <v>599088</v>
      </c>
      <c r="G333" s="16" t="s">
        <v>467</v>
      </c>
      <c r="H333" s="11">
        <v>2021</v>
      </c>
      <c r="I333" s="11" t="s">
        <v>17</v>
      </c>
      <c r="J333" s="11">
        <v>1</v>
      </c>
      <c r="K333" s="11">
        <v>19</v>
      </c>
      <c r="L333" s="11">
        <v>44</v>
      </c>
      <c r="M333" s="11">
        <v>33</v>
      </c>
      <c r="N333" s="11">
        <f>K333*60-430+L333+M333/60</f>
        <v>754.55</v>
      </c>
      <c r="O333" s="12">
        <f>F333/((K333*60-430)+L333+(M333)/60)</f>
        <v>793.96726525743827</v>
      </c>
      <c r="P333" s="11">
        <f>A333*1000/5000</f>
        <v>65</v>
      </c>
      <c r="Q333" s="13" t="str">
        <f>IF(F333&gt;700000,A333*1000/5629,"0")</f>
        <v>0</v>
      </c>
    </row>
    <row r="334" spans="1:17" x14ac:dyDescent="0.3">
      <c r="A334" s="11">
        <f t="shared" si="5"/>
        <v>326</v>
      </c>
      <c r="B334" s="11"/>
      <c r="C334" s="11" t="s">
        <v>171</v>
      </c>
      <c r="D334" s="11" t="s">
        <v>25</v>
      </c>
      <c r="E334" s="11">
        <v>1610</v>
      </c>
      <c r="F334" s="11">
        <v>595949</v>
      </c>
      <c r="G334" s="16" t="s">
        <v>468</v>
      </c>
      <c r="H334" s="11">
        <v>2022</v>
      </c>
      <c r="I334" s="11" t="s">
        <v>42</v>
      </c>
      <c r="J334" s="11">
        <v>1</v>
      </c>
      <c r="K334" s="11">
        <v>19</v>
      </c>
      <c r="L334" s="11">
        <v>41</v>
      </c>
      <c r="M334" s="11">
        <v>1</v>
      </c>
      <c r="N334" s="11">
        <f>K334*60-430+L334+M334/60</f>
        <v>751.01666666666665</v>
      </c>
      <c r="O334" s="12">
        <f>F334/((K334*60-430)+L334+(M334)/60)</f>
        <v>793.52300215263756</v>
      </c>
      <c r="P334" s="11">
        <f>A334*1000/5000</f>
        <v>65.2</v>
      </c>
      <c r="Q334" s="13" t="str">
        <f>IF(F334&gt;700000,A334*1000/5629,"0")</f>
        <v>0</v>
      </c>
    </row>
    <row r="335" spans="1:17" x14ac:dyDescent="0.3">
      <c r="A335" s="11">
        <f t="shared" si="5"/>
        <v>327</v>
      </c>
      <c r="B335" s="11"/>
      <c r="C335" s="11" t="s">
        <v>469</v>
      </c>
      <c r="D335" s="11" t="s">
        <v>28</v>
      </c>
      <c r="E335" s="11" t="s">
        <v>470</v>
      </c>
      <c r="F335" s="11">
        <v>1088733</v>
      </c>
      <c r="G335" s="16">
        <v>210241</v>
      </c>
      <c r="H335" s="11">
        <v>2023</v>
      </c>
      <c r="I335" s="11" t="s">
        <v>18</v>
      </c>
      <c r="J335" s="11">
        <v>2</v>
      </c>
      <c r="K335" s="11">
        <v>14</v>
      </c>
      <c r="L335" s="11">
        <v>54</v>
      </c>
      <c r="M335" s="11">
        <v>24</v>
      </c>
      <c r="N335" s="14">
        <v>1372.4</v>
      </c>
      <c r="O335" s="15">
        <v>793.31</v>
      </c>
      <c r="P335" s="11">
        <f>A335*1000/5000</f>
        <v>65.400000000000006</v>
      </c>
      <c r="Q335" s="13">
        <f>IF(F335&gt;700000,A335*1000/5629,"0")</f>
        <v>58.092023449991117</v>
      </c>
    </row>
    <row r="336" spans="1:17" x14ac:dyDescent="0.3">
      <c r="A336" s="11">
        <f t="shared" si="5"/>
        <v>328</v>
      </c>
      <c r="B336" s="11"/>
      <c r="C336" s="11" t="s">
        <v>37</v>
      </c>
      <c r="D336" s="11" t="s">
        <v>25</v>
      </c>
      <c r="E336" s="11">
        <v>1607</v>
      </c>
      <c r="F336" s="11">
        <v>595129</v>
      </c>
      <c r="G336" s="16" t="s">
        <v>471</v>
      </c>
      <c r="H336" s="11">
        <v>2021</v>
      </c>
      <c r="I336" s="11" t="s">
        <v>42</v>
      </c>
      <c r="J336" s="11">
        <v>1</v>
      </c>
      <c r="K336" s="11">
        <v>19</v>
      </c>
      <c r="L336" s="11">
        <v>40</v>
      </c>
      <c r="M336" s="11">
        <v>16</v>
      </c>
      <c r="N336" s="11">
        <f>K336*60-430+L336+M336/60</f>
        <v>750.26666666666665</v>
      </c>
      <c r="O336" s="12">
        <f>F336/((K336*60-430)+L336+(M336)/60)</f>
        <v>793.22329838279722</v>
      </c>
      <c r="P336" s="11">
        <f>A336*1000/5000</f>
        <v>65.599999999999994</v>
      </c>
      <c r="Q336" s="13" t="str">
        <f>IF(F336&gt;700000,A336*1000/5629,"0")</f>
        <v>0</v>
      </c>
    </row>
    <row r="337" spans="1:17" x14ac:dyDescent="0.3">
      <c r="A337" s="11">
        <f t="shared" si="5"/>
        <v>329</v>
      </c>
      <c r="B337" s="11"/>
      <c r="C337" s="11" t="s">
        <v>472</v>
      </c>
      <c r="D337" s="11" t="s">
        <v>28</v>
      </c>
      <c r="E337" s="11" t="s">
        <v>473</v>
      </c>
      <c r="F337" s="11">
        <v>958215</v>
      </c>
      <c r="G337" s="16">
        <v>325375</v>
      </c>
      <c r="H337" s="11">
        <v>2022</v>
      </c>
      <c r="I337" s="11" t="s">
        <v>18</v>
      </c>
      <c r="J337" s="11">
        <v>2</v>
      </c>
      <c r="K337" s="11">
        <v>12</v>
      </c>
      <c r="L337" s="11">
        <v>10</v>
      </c>
      <c r="M337" s="11">
        <v>14</v>
      </c>
      <c r="N337" s="14">
        <v>1208.2333000000001</v>
      </c>
      <c r="O337" s="15">
        <v>793.07</v>
      </c>
      <c r="P337" s="11">
        <f>A337*1000/5000</f>
        <v>65.8</v>
      </c>
      <c r="Q337" s="13">
        <f>IF(F337&gt;700000,A337*1000/5629,"0")</f>
        <v>58.447326345709719</v>
      </c>
    </row>
    <row r="338" spans="1:17" x14ac:dyDescent="0.3">
      <c r="A338" s="11">
        <f t="shared" si="5"/>
        <v>330</v>
      </c>
      <c r="B338" s="11"/>
      <c r="C338" s="11" t="s">
        <v>474</v>
      </c>
      <c r="D338" s="11" t="s">
        <v>28</v>
      </c>
      <c r="E338" s="11" t="s">
        <v>475</v>
      </c>
      <c r="F338" s="11">
        <v>1146118</v>
      </c>
      <c r="G338" s="16">
        <v>1095958</v>
      </c>
      <c r="H338" s="11">
        <v>2021</v>
      </c>
      <c r="I338" s="11" t="s">
        <v>18</v>
      </c>
      <c r="J338" s="11">
        <v>2</v>
      </c>
      <c r="K338" s="11">
        <v>16</v>
      </c>
      <c r="L338" s="11">
        <v>8</v>
      </c>
      <c r="M338" s="11">
        <v>4</v>
      </c>
      <c r="N338" s="14">
        <v>1446.0667000000001</v>
      </c>
      <c r="O338" s="15">
        <v>792.58</v>
      </c>
      <c r="P338" s="11">
        <f>A338*1000/5000</f>
        <v>66</v>
      </c>
      <c r="Q338" s="13">
        <f>IF(F338&gt;700000,A338*1000/5629,"0")</f>
        <v>58.624977793569016</v>
      </c>
    </row>
    <row r="339" spans="1:17" x14ac:dyDescent="0.3">
      <c r="A339" s="11">
        <f t="shared" si="5"/>
        <v>331</v>
      </c>
      <c r="B339" s="11"/>
      <c r="C339" s="11" t="s">
        <v>476</v>
      </c>
      <c r="D339" s="11" t="s">
        <v>28</v>
      </c>
      <c r="E339" s="11" t="s">
        <v>477</v>
      </c>
      <c r="F339" s="11">
        <v>1095864</v>
      </c>
      <c r="G339" s="16">
        <v>485374</v>
      </c>
      <c r="H339" s="11">
        <v>2021</v>
      </c>
      <c r="I339" s="11" t="s">
        <v>30</v>
      </c>
      <c r="J339" s="11">
        <v>2</v>
      </c>
      <c r="K339" s="11">
        <v>15</v>
      </c>
      <c r="L339" s="11">
        <v>6</v>
      </c>
      <c r="M339" s="11">
        <v>48</v>
      </c>
      <c r="N339" s="14">
        <v>1384.8</v>
      </c>
      <c r="O339" s="15">
        <v>791.35</v>
      </c>
      <c r="P339" s="11">
        <f>A339*1000/5000</f>
        <v>66.2</v>
      </c>
      <c r="Q339" s="13">
        <f>IF(F339&gt;700000,A339*1000/5629,"0")</f>
        <v>58.80262924142832</v>
      </c>
    </row>
    <row r="340" spans="1:17" x14ac:dyDescent="0.3">
      <c r="A340" s="11">
        <f t="shared" si="5"/>
        <v>332</v>
      </c>
      <c r="B340" s="11"/>
      <c r="C340" s="11" t="s">
        <v>253</v>
      </c>
      <c r="D340" s="11" t="s">
        <v>28</v>
      </c>
      <c r="E340" s="11" t="s">
        <v>254</v>
      </c>
      <c r="F340" s="11">
        <v>1090154</v>
      </c>
      <c r="G340" s="16">
        <v>231149</v>
      </c>
      <c r="H340" s="11">
        <v>2022</v>
      </c>
      <c r="I340" s="11" t="s">
        <v>30</v>
      </c>
      <c r="J340" s="11">
        <v>2</v>
      </c>
      <c r="K340" s="11">
        <v>14</v>
      </c>
      <c r="L340" s="11">
        <v>59</v>
      </c>
      <c r="M340" s="11">
        <v>41</v>
      </c>
      <c r="N340" s="14">
        <v>1377.6832999999999</v>
      </c>
      <c r="O340" s="15">
        <v>791.3</v>
      </c>
      <c r="P340" s="11">
        <f>A340*1000/5000</f>
        <v>66.400000000000006</v>
      </c>
      <c r="Q340" s="13">
        <f>IF(F340&gt;700000,A340*1000/5629,"0")</f>
        <v>58.980280689287618</v>
      </c>
    </row>
    <row r="341" spans="1:17" x14ac:dyDescent="0.3">
      <c r="A341" s="11">
        <f t="shared" si="5"/>
        <v>333</v>
      </c>
      <c r="B341" s="11"/>
      <c r="C341" s="11" t="s">
        <v>478</v>
      </c>
      <c r="D341" s="11" t="s">
        <v>28</v>
      </c>
      <c r="E341" s="11" t="s">
        <v>479</v>
      </c>
      <c r="F341" s="11">
        <v>1182751</v>
      </c>
      <c r="G341" s="16">
        <v>200230</v>
      </c>
      <c r="H341" s="11">
        <v>2022</v>
      </c>
      <c r="I341" s="11" t="s">
        <v>30</v>
      </c>
      <c r="J341" s="11">
        <v>2</v>
      </c>
      <c r="K341" s="11">
        <v>16</v>
      </c>
      <c r="L341" s="11">
        <v>57</v>
      </c>
      <c r="M341" s="11">
        <v>8</v>
      </c>
      <c r="N341" s="14">
        <v>1495.1333</v>
      </c>
      <c r="O341" s="15">
        <v>791.07</v>
      </c>
      <c r="P341" s="11">
        <f>A341*1000/5000</f>
        <v>66.599999999999994</v>
      </c>
      <c r="Q341" s="13">
        <f>IF(F341&gt;700000,A341*1000/5629,"0")</f>
        <v>59.157932137146915</v>
      </c>
    </row>
    <row r="342" spans="1:17" x14ac:dyDescent="0.3">
      <c r="A342" s="11">
        <f t="shared" si="5"/>
        <v>334</v>
      </c>
      <c r="B342" s="11"/>
      <c r="C342" s="11" t="s">
        <v>453</v>
      </c>
      <c r="D342" s="11" t="s">
        <v>28</v>
      </c>
      <c r="E342" s="11" t="s">
        <v>454</v>
      </c>
      <c r="F342" s="11">
        <v>973166</v>
      </c>
      <c r="G342" s="16">
        <v>637735</v>
      </c>
      <c r="H342" s="11">
        <v>2023</v>
      </c>
      <c r="I342" s="11" t="s">
        <v>18</v>
      </c>
      <c r="J342" s="11">
        <v>2</v>
      </c>
      <c r="K342" s="11">
        <v>12</v>
      </c>
      <c r="L342" s="11">
        <v>35</v>
      </c>
      <c r="M342" s="11">
        <v>56</v>
      </c>
      <c r="N342" s="14">
        <v>1233.9332999999999</v>
      </c>
      <c r="O342" s="15">
        <v>788.67</v>
      </c>
      <c r="P342" s="11">
        <f>A342*1000/5000</f>
        <v>66.8</v>
      </c>
      <c r="Q342" s="13">
        <f>IF(F342&gt;700000,A342*1000/5629,"0")</f>
        <v>59.335583585006219</v>
      </c>
    </row>
    <row r="343" spans="1:17" x14ac:dyDescent="0.3">
      <c r="A343" s="11">
        <f t="shared" si="5"/>
        <v>335</v>
      </c>
      <c r="B343" s="11"/>
      <c r="C343" s="11" t="s">
        <v>480</v>
      </c>
      <c r="D343" s="11" t="s">
        <v>28</v>
      </c>
      <c r="E343" s="11" t="s">
        <v>481</v>
      </c>
      <c r="F343" s="11">
        <v>955972</v>
      </c>
      <c r="G343" s="16">
        <v>574244</v>
      </c>
      <c r="H343" s="11">
        <v>2023</v>
      </c>
      <c r="I343" s="11" t="s">
        <v>30</v>
      </c>
      <c r="J343" s="11">
        <v>2</v>
      </c>
      <c r="K343" s="11">
        <v>12</v>
      </c>
      <c r="L343" s="11">
        <v>14</v>
      </c>
      <c r="M343" s="11">
        <v>59</v>
      </c>
      <c r="N343" s="14">
        <v>1212.9833000000001</v>
      </c>
      <c r="O343" s="15">
        <v>788.12</v>
      </c>
      <c r="P343" s="11">
        <f>A343*1000/5000</f>
        <v>67</v>
      </c>
      <c r="Q343" s="13">
        <f>IF(F343&gt;700000,A343*1000/5629,"0")</f>
        <v>59.513235032865516</v>
      </c>
    </row>
    <row r="344" spans="1:17" x14ac:dyDescent="0.3">
      <c r="A344" s="11">
        <f t="shared" si="5"/>
        <v>336</v>
      </c>
      <c r="B344" s="11"/>
      <c r="C344" s="11" t="s">
        <v>146</v>
      </c>
      <c r="D344" s="11" t="s">
        <v>25</v>
      </c>
      <c r="E344" s="11">
        <v>999</v>
      </c>
      <c r="F344" s="11">
        <v>754906</v>
      </c>
      <c r="G344" s="16" t="s">
        <v>482</v>
      </c>
      <c r="H344" s="11">
        <v>2022</v>
      </c>
      <c r="I344" s="11" t="s">
        <v>42</v>
      </c>
      <c r="J344" s="11">
        <v>2</v>
      </c>
      <c r="K344" s="11">
        <v>5</v>
      </c>
      <c r="L344" s="11">
        <v>49</v>
      </c>
      <c r="M344" s="11">
        <v>55</v>
      </c>
      <c r="N344" s="11">
        <f>(K344+18)*60-472+L344+M344/60</f>
        <v>957.91666666666663</v>
      </c>
      <c r="O344" s="12">
        <f>F344/(((K344+18)*60-472)+L344+M344/60)</f>
        <v>788.07063940843852</v>
      </c>
      <c r="P344" s="11">
        <f>A344*1000/5000</f>
        <v>67.2</v>
      </c>
      <c r="Q344" s="13">
        <f>IF(F344&gt;700000,A344*1000/5629,"0")</f>
        <v>59.690886480724821</v>
      </c>
    </row>
    <row r="345" spans="1:17" x14ac:dyDescent="0.3">
      <c r="A345" s="11">
        <f t="shared" si="5"/>
        <v>337</v>
      </c>
      <c r="B345" s="11"/>
      <c r="C345" s="11" t="s">
        <v>483</v>
      </c>
      <c r="D345" s="11" t="s">
        <v>28</v>
      </c>
      <c r="E345" s="11" t="s">
        <v>484</v>
      </c>
      <c r="F345" s="11">
        <v>998201</v>
      </c>
      <c r="G345" s="16">
        <v>450264</v>
      </c>
      <c r="H345" s="11">
        <v>2022</v>
      </c>
      <c r="I345" s="11" t="s">
        <v>30</v>
      </c>
      <c r="J345" s="11">
        <v>2</v>
      </c>
      <c r="K345" s="11">
        <v>13</v>
      </c>
      <c r="L345" s="11">
        <v>10</v>
      </c>
      <c r="M345" s="11">
        <v>52</v>
      </c>
      <c r="N345" s="14">
        <v>1268.8667</v>
      </c>
      <c r="O345" s="15">
        <v>786.69</v>
      </c>
      <c r="P345" s="11">
        <f>A345*1000/5000</f>
        <v>67.400000000000006</v>
      </c>
      <c r="Q345" s="13">
        <f>IF(F345&gt;700000,A345*1000/5629,"0")</f>
        <v>59.868537928584118</v>
      </c>
    </row>
    <row r="346" spans="1:17" x14ac:dyDescent="0.3">
      <c r="A346" s="11">
        <f t="shared" si="5"/>
        <v>338</v>
      </c>
      <c r="B346" s="11"/>
      <c r="C346" s="11" t="s">
        <v>485</v>
      </c>
      <c r="D346" s="11" t="s">
        <v>28</v>
      </c>
      <c r="E346" s="11" t="s">
        <v>486</v>
      </c>
      <c r="F346" s="11">
        <v>1117777</v>
      </c>
      <c r="G346" s="16">
        <v>1179044</v>
      </c>
      <c r="H346" s="11">
        <v>2022</v>
      </c>
      <c r="I346" s="11" t="s">
        <v>18</v>
      </c>
      <c r="J346" s="11">
        <v>2</v>
      </c>
      <c r="K346" s="11">
        <v>15</v>
      </c>
      <c r="L346" s="11">
        <v>42</v>
      </c>
      <c r="M346" s="11">
        <v>59</v>
      </c>
      <c r="N346" s="14">
        <v>1420.9833000000001</v>
      </c>
      <c r="O346" s="15">
        <v>786.62</v>
      </c>
      <c r="P346" s="11">
        <f>A346*1000/5000</f>
        <v>67.599999999999994</v>
      </c>
      <c r="Q346" s="13">
        <f>IF(F346&gt;700000,A346*1000/5629,"0")</f>
        <v>60.046189376443415</v>
      </c>
    </row>
    <row r="347" spans="1:17" x14ac:dyDescent="0.3">
      <c r="A347" s="11">
        <f t="shared" si="5"/>
        <v>339</v>
      </c>
      <c r="B347" s="11"/>
      <c r="C347" s="11" t="s">
        <v>487</v>
      </c>
      <c r="D347" s="11" t="s">
        <v>28</v>
      </c>
      <c r="E347" s="11" t="s">
        <v>488</v>
      </c>
      <c r="F347" s="11">
        <v>1223277</v>
      </c>
      <c r="G347" s="16">
        <v>618717</v>
      </c>
      <c r="H347" s="11">
        <v>2021</v>
      </c>
      <c r="I347" s="11" t="s">
        <v>30</v>
      </c>
      <c r="J347" s="11">
        <v>2</v>
      </c>
      <c r="K347" s="11">
        <v>17</v>
      </c>
      <c r="L347" s="11">
        <v>59</v>
      </c>
      <c r="M347" s="11">
        <v>30</v>
      </c>
      <c r="N347" s="14">
        <v>1557.5</v>
      </c>
      <c r="O347" s="15">
        <v>785.41</v>
      </c>
      <c r="P347" s="11">
        <f>A347*1000/5000</f>
        <v>67.8</v>
      </c>
      <c r="Q347" s="13">
        <f>IF(F347&gt;700000,A347*1000/5629,"0")</f>
        <v>60.223840824302719</v>
      </c>
    </row>
    <row r="348" spans="1:17" x14ac:dyDescent="0.3">
      <c r="A348" s="11">
        <f t="shared" si="5"/>
        <v>340</v>
      </c>
      <c r="B348" s="11"/>
      <c r="C348" s="11" t="s">
        <v>362</v>
      </c>
      <c r="D348" s="11" t="s">
        <v>28</v>
      </c>
      <c r="E348" s="11" t="s">
        <v>363</v>
      </c>
      <c r="F348" s="11">
        <v>1009126</v>
      </c>
      <c r="G348" s="16">
        <v>456800</v>
      </c>
      <c r="H348" s="11">
        <v>2022</v>
      </c>
      <c r="I348" s="11" t="s">
        <v>30</v>
      </c>
      <c r="J348" s="11">
        <v>2</v>
      </c>
      <c r="K348" s="11">
        <v>13</v>
      </c>
      <c r="L348" s="11">
        <v>27</v>
      </c>
      <c r="M348" s="11">
        <v>41</v>
      </c>
      <c r="N348" s="14">
        <v>1285.6832999999999</v>
      </c>
      <c r="O348" s="15">
        <v>784.89</v>
      </c>
      <c r="P348" s="11">
        <f>A348*1000/5000</f>
        <v>68</v>
      </c>
      <c r="Q348" s="13">
        <f>IF(F348&gt;700000,A348*1000/5629,"0")</f>
        <v>60.401492272162017</v>
      </c>
    </row>
    <row r="349" spans="1:17" x14ac:dyDescent="0.3">
      <c r="A349" s="11">
        <f t="shared" si="5"/>
        <v>341</v>
      </c>
      <c r="B349" s="11"/>
      <c r="C349" s="11" t="s">
        <v>408</v>
      </c>
      <c r="D349" s="11" t="s">
        <v>28</v>
      </c>
      <c r="E349" s="11" t="s">
        <v>409</v>
      </c>
      <c r="F349" s="11">
        <v>1088122</v>
      </c>
      <c r="G349" s="16">
        <v>224021</v>
      </c>
      <c r="H349" s="11">
        <v>2022</v>
      </c>
      <c r="I349" s="11" t="s">
        <v>30</v>
      </c>
      <c r="J349" s="11">
        <v>2</v>
      </c>
      <c r="K349" s="11">
        <v>15</v>
      </c>
      <c r="L349" s="11">
        <v>9</v>
      </c>
      <c r="M349" s="11">
        <v>8</v>
      </c>
      <c r="N349" s="14">
        <v>1387.1333</v>
      </c>
      <c r="O349" s="15">
        <v>784.44</v>
      </c>
      <c r="P349" s="11">
        <f>A349*1000/5000</f>
        <v>68.2</v>
      </c>
      <c r="Q349" s="13">
        <f>IF(F349&gt;700000,A349*1000/5629,"0")</f>
        <v>60.579143720021321</v>
      </c>
    </row>
    <row r="350" spans="1:17" x14ac:dyDescent="0.3">
      <c r="A350" s="11">
        <f t="shared" si="5"/>
        <v>342</v>
      </c>
      <c r="B350" s="11"/>
      <c r="C350" s="11" t="s">
        <v>320</v>
      </c>
      <c r="D350" s="11" t="s">
        <v>28</v>
      </c>
      <c r="E350" s="11" t="s">
        <v>321</v>
      </c>
      <c r="F350" s="11">
        <v>980327</v>
      </c>
      <c r="G350" s="16">
        <v>2006309</v>
      </c>
      <c r="H350" s="11">
        <v>2024</v>
      </c>
      <c r="I350" s="11" t="s">
        <v>30</v>
      </c>
      <c r="J350" s="11">
        <v>2</v>
      </c>
      <c r="K350" s="11">
        <v>12</v>
      </c>
      <c r="L350" s="11">
        <v>52</v>
      </c>
      <c r="M350" s="11">
        <v>14</v>
      </c>
      <c r="N350" s="14">
        <v>1250.2333000000001</v>
      </c>
      <c r="O350" s="15">
        <v>784.12</v>
      </c>
      <c r="P350" s="11">
        <f>A350*1000/5000</f>
        <v>68.400000000000006</v>
      </c>
      <c r="Q350" s="13">
        <f>IF(F350&gt;700000,A350*1000/5629,"0")</f>
        <v>60.756795167880618</v>
      </c>
    </row>
    <row r="351" spans="1:17" x14ac:dyDescent="0.3">
      <c r="A351" s="11">
        <f t="shared" si="5"/>
        <v>343</v>
      </c>
      <c r="B351" s="11"/>
      <c r="C351" s="11" t="s">
        <v>249</v>
      </c>
      <c r="D351" s="11" t="s">
        <v>28</v>
      </c>
      <c r="E351" s="11" t="s">
        <v>250</v>
      </c>
      <c r="F351" s="11">
        <v>984055</v>
      </c>
      <c r="G351" s="16">
        <v>37167</v>
      </c>
      <c r="H351" s="11">
        <v>2024</v>
      </c>
      <c r="I351" s="11" t="s">
        <v>30</v>
      </c>
      <c r="J351" s="11">
        <v>2</v>
      </c>
      <c r="K351" s="11">
        <v>12</v>
      </c>
      <c r="L351" s="11">
        <v>57</v>
      </c>
      <c r="M351" s="11">
        <v>7</v>
      </c>
      <c r="N351" s="14">
        <v>1255.1167</v>
      </c>
      <c r="O351" s="15">
        <v>784.03</v>
      </c>
      <c r="P351" s="11">
        <f>A351*1000/5000</f>
        <v>68.599999999999994</v>
      </c>
      <c r="Q351" s="13">
        <f>IF(F351&gt;700000,A351*1000/5629,"0")</f>
        <v>60.934446615739915</v>
      </c>
    </row>
    <row r="352" spans="1:17" x14ac:dyDescent="0.3">
      <c r="A352" s="11">
        <f t="shared" si="5"/>
        <v>344</v>
      </c>
      <c r="B352" s="11"/>
      <c r="C352" s="11" t="s">
        <v>237</v>
      </c>
      <c r="D352" s="11" t="s">
        <v>28</v>
      </c>
      <c r="E352" s="11" t="s">
        <v>238</v>
      </c>
      <c r="F352" s="11">
        <v>1016117</v>
      </c>
      <c r="G352" s="16">
        <v>69560</v>
      </c>
      <c r="H352" s="11">
        <v>2023</v>
      </c>
      <c r="I352" s="11" t="s">
        <v>18</v>
      </c>
      <c r="J352" s="11">
        <v>2</v>
      </c>
      <c r="K352" s="11">
        <v>13</v>
      </c>
      <c r="L352" s="11">
        <v>38</v>
      </c>
      <c r="M352" s="11">
        <v>15</v>
      </c>
      <c r="N352" s="14">
        <v>1296.25</v>
      </c>
      <c r="O352" s="15">
        <v>783.89</v>
      </c>
      <c r="P352" s="11">
        <f>A352*1000/5000</f>
        <v>68.8</v>
      </c>
      <c r="Q352" s="13">
        <f>IF(F352&gt;700000,A352*1000/5629,"0")</f>
        <v>61.11209806359922</v>
      </c>
    </row>
    <row r="353" spans="1:17" x14ac:dyDescent="0.3">
      <c r="A353" s="11">
        <f t="shared" si="5"/>
        <v>345</v>
      </c>
      <c r="B353" s="11"/>
      <c r="C353" s="11" t="s">
        <v>489</v>
      </c>
      <c r="D353" s="11" t="s">
        <v>28</v>
      </c>
      <c r="E353" s="11" t="s">
        <v>490</v>
      </c>
      <c r="F353" s="11">
        <v>1065659</v>
      </c>
      <c r="G353" s="16">
        <v>476357</v>
      </c>
      <c r="H353" s="11">
        <v>2021</v>
      </c>
      <c r="I353" s="11" t="s">
        <v>18</v>
      </c>
      <c r="J353" s="11">
        <v>2</v>
      </c>
      <c r="K353" s="11">
        <v>14</v>
      </c>
      <c r="L353" s="11">
        <v>41</v>
      </c>
      <c r="M353" s="11">
        <v>36</v>
      </c>
      <c r="N353" s="14">
        <v>1359.6</v>
      </c>
      <c r="O353" s="15">
        <v>783.8</v>
      </c>
      <c r="P353" s="11">
        <f>A353*1000/5000</f>
        <v>69</v>
      </c>
      <c r="Q353" s="13">
        <f>IF(F353&gt;700000,A353*1000/5629,"0")</f>
        <v>61.289749511458517</v>
      </c>
    </row>
    <row r="354" spans="1:17" x14ac:dyDescent="0.3">
      <c r="A354" s="11">
        <f t="shared" si="5"/>
        <v>346</v>
      </c>
      <c r="B354" s="11"/>
      <c r="C354" s="11" t="s">
        <v>337</v>
      </c>
      <c r="D354" s="11" t="s">
        <v>28</v>
      </c>
      <c r="E354" s="11" t="s">
        <v>338</v>
      </c>
      <c r="F354" s="11">
        <v>975499</v>
      </c>
      <c r="G354" s="16">
        <v>53156</v>
      </c>
      <c r="H354" s="11">
        <v>2024</v>
      </c>
      <c r="I354" s="11" t="s">
        <v>18</v>
      </c>
      <c r="J354" s="11">
        <v>2</v>
      </c>
      <c r="K354" s="11">
        <v>12</v>
      </c>
      <c r="L354" s="11">
        <v>49</v>
      </c>
      <c r="M354" s="11">
        <v>2</v>
      </c>
      <c r="N354" s="14">
        <v>1247.0333000000001</v>
      </c>
      <c r="O354" s="15">
        <v>782.26</v>
      </c>
      <c r="P354" s="11">
        <f>A354*1000/5000</f>
        <v>69.2</v>
      </c>
      <c r="Q354" s="13">
        <f>IF(F354&gt;700000,A354*1000/5629,"0")</f>
        <v>61.467400959317821</v>
      </c>
    </row>
    <row r="355" spans="1:17" x14ac:dyDescent="0.3">
      <c r="A355" s="11">
        <f t="shared" si="5"/>
        <v>347</v>
      </c>
      <c r="B355" s="11"/>
      <c r="C355" s="11" t="s">
        <v>491</v>
      </c>
      <c r="D355" s="11" t="s">
        <v>28</v>
      </c>
      <c r="E355" s="11" t="s">
        <v>492</v>
      </c>
      <c r="F355" s="11">
        <v>950212</v>
      </c>
      <c r="G355" s="16">
        <v>1301116</v>
      </c>
      <c r="H355" s="11">
        <v>2021</v>
      </c>
      <c r="I355" s="11" t="s">
        <v>30</v>
      </c>
      <c r="J355" s="11">
        <v>2</v>
      </c>
      <c r="K355" s="11">
        <v>12</v>
      </c>
      <c r="L355" s="11">
        <v>17</v>
      </c>
      <c r="M355" s="11">
        <v>59</v>
      </c>
      <c r="N355" s="14">
        <v>1215.9833000000001</v>
      </c>
      <c r="O355" s="15">
        <v>781.44</v>
      </c>
      <c r="P355" s="11">
        <f>A355*1000/5000</f>
        <v>69.400000000000006</v>
      </c>
      <c r="Q355" s="13">
        <f>IF(F355&gt;700000,A355*1000/5629,"0")</f>
        <v>61.645052407177118</v>
      </c>
    </row>
    <row r="356" spans="1:17" x14ac:dyDescent="0.3">
      <c r="A356" s="11">
        <f t="shared" si="5"/>
        <v>348</v>
      </c>
      <c r="B356" s="11"/>
      <c r="C356" s="11" t="s">
        <v>493</v>
      </c>
      <c r="D356" s="11" t="s">
        <v>28</v>
      </c>
      <c r="E356" s="11" t="s">
        <v>494</v>
      </c>
      <c r="F356" s="11">
        <v>983189</v>
      </c>
      <c r="G356" s="16">
        <v>2002972</v>
      </c>
      <c r="H356" s="11">
        <v>2024</v>
      </c>
      <c r="I356" s="11" t="s">
        <v>18</v>
      </c>
      <c r="J356" s="11">
        <v>2</v>
      </c>
      <c r="K356" s="11">
        <v>13</v>
      </c>
      <c r="L356" s="11">
        <v>0</v>
      </c>
      <c r="M356" s="11">
        <v>12</v>
      </c>
      <c r="N356" s="14">
        <v>1258.2</v>
      </c>
      <c r="O356" s="15">
        <v>781.43</v>
      </c>
      <c r="P356" s="11">
        <f>A356*1000/5000</f>
        <v>69.599999999999994</v>
      </c>
      <c r="Q356" s="13">
        <f>IF(F356&gt;700000,A356*1000/5629,"0")</f>
        <v>61.822703855036416</v>
      </c>
    </row>
    <row r="357" spans="1:17" x14ac:dyDescent="0.3">
      <c r="A357" s="11">
        <f t="shared" si="5"/>
        <v>349</v>
      </c>
      <c r="B357" s="11"/>
      <c r="C357" s="11" t="s">
        <v>495</v>
      </c>
      <c r="D357" s="11" t="s">
        <v>28</v>
      </c>
      <c r="E357" s="11" t="s">
        <v>496</v>
      </c>
      <c r="F357" s="11">
        <v>1028267</v>
      </c>
      <c r="G357" s="16">
        <v>525500</v>
      </c>
      <c r="H357" s="11">
        <v>2023</v>
      </c>
      <c r="I357" s="11" t="s">
        <v>30</v>
      </c>
      <c r="J357" s="11">
        <v>2</v>
      </c>
      <c r="K357" s="11">
        <v>13</v>
      </c>
      <c r="L357" s="11">
        <v>59</v>
      </c>
      <c r="M357" s="11">
        <v>51</v>
      </c>
      <c r="N357" s="14">
        <v>1317.85</v>
      </c>
      <c r="O357" s="15">
        <v>780.26</v>
      </c>
      <c r="P357" s="11">
        <f>A357*1000/5000</f>
        <v>69.8</v>
      </c>
      <c r="Q357" s="13">
        <f>IF(F357&gt;700000,A357*1000/5629,"0")</f>
        <v>62.00035530289572</v>
      </c>
    </row>
    <row r="358" spans="1:17" x14ac:dyDescent="0.3">
      <c r="A358" s="11">
        <f t="shared" si="5"/>
        <v>350</v>
      </c>
      <c r="B358" s="11"/>
      <c r="C358" s="11" t="s">
        <v>497</v>
      </c>
      <c r="D358" s="11" t="s">
        <v>28</v>
      </c>
      <c r="E358" s="11" t="s">
        <v>498</v>
      </c>
      <c r="F358" s="11">
        <v>950882</v>
      </c>
      <c r="G358" s="16">
        <v>1238402</v>
      </c>
      <c r="H358" s="11">
        <v>2024</v>
      </c>
      <c r="I358" s="11" t="s">
        <v>30</v>
      </c>
      <c r="J358" s="11">
        <v>2</v>
      </c>
      <c r="K358" s="11">
        <v>12</v>
      </c>
      <c r="L358" s="11">
        <v>21</v>
      </c>
      <c r="M358" s="11">
        <v>27</v>
      </c>
      <c r="N358" s="14">
        <v>1219.45</v>
      </c>
      <c r="O358" s="15">
        <v>779.76</v>
      </c>
      <c r="P358" s="11">
        <f>A358*1000/5000</f>
        <v>70</v>
      </c>
      <c r="Q358" s="13">
        <f>IF(F358&gt;700000,A358*1000/5629,"0")</f>
        <v>62.178006750755017</v>
      </c>
    </row>
    <row r="359" spans="1:17" x14ac:dyDescent="0.3">
      <c r="A359" s="11">
        <f t="shared" si="5"/>
        <v>351</v>
      </c>
      <c r="B359" s="11"/>
      <c r="C359" s="11" t="s">
        <v>315</v>
      </c>
      <c r="D359" s="11" t="s">
        <v>28</v>
      </c>
      <c r="E359" s="11" t="s">
        <v>316</v>
      </c>
      <c r="F359" s="11">
        <v>995510</v>
      </c>
      <c r="G359" s="16">
        <v>2020099</v>
      </c>
      <c r="H359" s="11">
        <v>2023</v>
      </c>
      <c r="I359" s="11" t="s">
        <v>18</v>
      </c>
      <c r="J359" s="11">
        <v>2</v>
      </c>
      <c r="K359" s="11">
        <v>13</v>
      </c>
      <c r="L359" s="11">
        <v>19</v>
      </c>
      <c r="M359" s="11">
        <v>0</v>
      </c>
      <c r="N359" s="14">
        <v>1277</v>
      </c>
      <c r="O359" s="15">
        <v>779.57</v>
      </c>
      <c r="P359" s="11">
        <f>A359*1000/5000</f>
        <v>70.2</v>
      </c>
      <c r="Q359" s="13">
        <f>IF(F359&gt;700000,A359*1000/5629,"0")</f>
        <v>62.355658198614321</v>
      </c>
    </row>
    <row r="360" spans="1:17" x14ac:dyDescent="0.3">
      <c r="A360" s="11">
        <f t="shared" si="5"/>
        <v>352</v>
      </c>
      <c r="B360" s="11"/>
      <c r="C360" s="11" t="s">
        <v>24</v>
      </c>
      <c r="D360" s="11" t="s">
        <v>25</v>
      </c>
      <c r="E360" s="11">
        <v>1602</v>
      </c>
      <c r="F360" s="11">
        <v>599379</v>
      </c>
      <c r="G360" s="16" t="s">
        <v>499</v>
      </c>
      <c r="H360" s="11">
        <v>2020</v>
      </c>
      <c r="I360" s="11" t="s">
        <v>42</v>
      </c>
      <c r="J360" s="11">
        <v>1</v>
      </c>
      <c r="K360" s="11">
        <v>19</v>
      </c>
      <c r="L360" s="11">
        <v>58</v>
      </c>
      <c r="M360" s="11">
        <v>58</v>
      </c>
      <c r="N360" s="11">
        <f>K360*60-430+L360+M360/60</f>
        <v>768.9666666666667</v>
      </c>
      <c r="O360" s="12">
        <f>F360/((K360*60-430)+L360+(M360)/60)</f>
        <v>779.46031470804974</v>
      </c>
      <c r="P360" s="11">
        <f>A360*1000/5000</f>
        <v>70.400000000000006</v>
      </c>
      <c r="Q360" s="13" t="str">
        <f>IF(F360&gt;700000,A360*1000/5629,"0")</f>
        <v>0</v>
      </c>
    </row>
    <row r="361" spans="1:17" x14ac:dyDescent="0.3">
      <c r="A361" s="11">
        <f t="shared" si="5"/>
        <v>353</v>
      </c>
      <c r="B361" s="11"/>
      <c r="C361" s="11" t="s">
        <v>120</v>
      </c>
      <c r="D361" s="11" t="s">
        <v>25</v>
      </c>
      <c r="E361" s="11">
        <v>2903</v>
      </c>
      <c r="F361" s="11">
        <v>642039</v>
      </c>
      <c r="G361" s="16" t="s">
        <v>500</v>
      </c>
      <c r="H361" s="11">
        <v>2023</v>
      </c>
      <c r="I361" s="11" t="s">
        <v>17</v>
      </c>
      <c r="J361" s="11">
        <v>1</v>
      </c>
      <c r="K361" s="11">
        <v>20</v>
      </c>
      <c r="L361" s="11">
        <v>55</v>
      </c>
      <c r="M361" s="11">
        <v>19</v>
      </c>
      <c r="N361" s="11">
        <f>K361*60-430+L361+M361/60</f>
        <v>825.31666666666672</v>
      </c>
      <c r="O361" s="12">
        <f>F361/((K361*60-430)+L361+(M361)/60)</f>
        <v>777.93049132656142</v>
      </c>
      <c r="P361" s="11">
        <f>A361*1000/5000</f>
        <v>70.599999999999994</v>
      </c>
      <c r="Q361" s="13" t="str">
        <f>IF(F361&gt;700000,A361*1000/5629,"0")</f>
        <v>0</v>
      </c>
    </row>
    <row r="362" spans="1:17" x14ac:dyDescent="0.3">
      <c r="A362" s="11">
        <f t="shared" si="5"/>
        <v>354</v>
      </c>
      <c r="B362" s="11"/>
      <c r="C362" s="11" t="s">
        <v>251</v>
      </c>
      <c r="D362" s="11" t="s">
        <v>28</v>
      </c>
      <c r="E362" s="11" t="s">
        <v>252</v>
      </c>
      <c r="F362" s="11">
        <v>1163648</v>
      </c>
      <c r="G362" s="16">
        <v>970475</v>
      </c>
      <c r="H362" s="11">
        <v>2022</v>
      </c>
      <c r="I362" s="11" t="s">
        <v>18</v>
      </c>
      <c r="J362" s="11">
        <v>2</v>
      </c>
      <c r="K362" s="11">
        <v>16</v>
      </c>
      <c r="L362" s="11">
        <v>59</v>
      </c>
      <c r="M362" s="11">
        <v>33</v>
      </c>
      <c r="N362" s="14">
        <v>1497.55</v>
      </c>
      <c r="O362" s="15">
        <v>777.03</v>
      </c>
      <c r="P362" s="11">
        <f>A362*1000/5000</f>
        <v>70.8</v>
      </c>
      <c r="Q362" s="13">
        <f>IF(F362&gt;700000,A362*1000/5629,"0")</f>
        <v>62.88861254219222</v>
      </c>
    </row>
    <row r="363" spans="1:17" x14ac:dyDescent="0.3">
      <c r="A363" s="11">
        <f t="shared" si="5"/>
        <v>355</v>
      </c>
      <c r="B363" s="11"/>
      <c r="C363" s="11" t="s">
        <v>337</v>
      </c>
      <c r="D363" s="11" t="s">
        <v>28</v>
      </c>
      <c r="E363" s="11" t="s">
        <v>338</v>
      </c>
      <c r="F363" s="11">
        <v>975499</v>
      </c>
      <c r="G363" s="16">
        <v>53134</v>
      </c>
      <c r="H363" s="11">
        <v>2024</v>
      </c>
      <c r="I363" s="11" t="s">
        <v>18</v>
      </c>
      <c r="J363" s="11">
        <v>2</v>
      </c>
      <c r="K363" s="11">
        <v>13</v>
      </c>
      <c r="L363" s="11">
        <v>0</v>
      </c>
      <c r="M363" s="11">
        <v>7</v>
      </c>
      <c r="N363" s="14">
        <v>1258.1167</v>
      </c>
      <c r="O363" s="15">
        <v>775.36</v>
      </c>
      <c r="P363" s="11">
        <f>A363*1000/5000</f>
        <v>71</v>
      </c>
      <c r="Q363" s="13">
        <f>IF(F363&gt;700000,A363*1000/5629,"0")</f>
        <v>63.066263990051517</v>
      </c>
    </row>
    <row r="364" spans="1:17" x14ac:dyDescent="0.3">
      <c r="A364" s="11">
        <f t="shared" si="5"/>
        <v>356</v>
      </c>
      <c r="B364" s="11"/>
      <c r="C364" s="11" t="s">
        <v>478</v>
      </c>
      <c r="D364" s="11" t="s">
        <v>28</v>
      </c>
      <c r="E364" s="11" t="s">
        <v>479</v>
      </c>
      <c r="F364" s="11">
        <v>1182751</v>
      </c>
      <c r="G364" s="16">
        <v>601061</v>
      </c>
      <c r="H364" s="11">
        <v>2021</v>
      </c>
      <c r="I364" s="11" t="s">
        <v>18</v>
      </c>
      <c r="J364" s="11">
        <v>2</v>
      </c>
      <c r="K364" s="11">
        <v>17</v>
      </c>
      <c r="L364" s="11">
        <v>31</v>
      </c>
      <c r="M364" s="11">
        <v>7</v>
      </c>
      <c r="N364" s="14">
        <v>1529.1167</v>
      </c>
      <c r="O364" s="15">
        <v>773.49</v>
      </c>
      <c r="P364" s="11">
        <f>A364*1000/5000</f>
        <v>71.2</v>
      </c>
      <c r="Q364" s="13">
        <f>IF(F364&gt;700000,A364*1000/5629,"0")</f>
        <v>63.243915437910822</v>
      </c>
    </row>
    <row r="365" spans="1:17" x14ac:dyDescent="0.3">
      <c r="A365" s="11">
        <f t="shared" si="5"/>
        <v>357</v>
      </c>
      <c r="B365" s="11"/>
      <c r="C365" s="11" t="s">
        <v>501</v>
      </c>
      <c r="D365" s="11" t="s">
        <v>28</v>
      </c>
      <c r="E365" s="11" t="s">
        <v>502</v>
      </c>
      <c r="F365" s="11">
        <v>1138981</v>
      </c>
      <c r="G365" s="16">
        <v>2015283</v>
      </c>
      <c r="H365" s="11">
        <v>2023</v>
      </c>
      <c r="I365" s="11" t="s">
        <v>30</v>
      </c>
      <c r="J365" s="11">
        <v>2</v>
      </c>
      <c r="K365" s="11">
        <v>16</v>
      </c>
      <c r="L365" s="11">
        <v>35</v>
      </c>
      <c r="M365" s="11">
        <v>7</v>
      </c>
      <c r="N365" s="14">
        <v>1473.1167</v>
      </c>
      <c r="O365" s="15">
        <v>773.18</v>
      </c>
      <c r="P365" s="11">
        <f>A365*1000/5000</f>
        <v>71.400000000000006</v>
      </c>
      <c r="Q365" s="13">
        <f>IF(F365&gt;700000,A365*1000/5629,"0")</f>
        <v>63.421566885770119</v>
      </c>
    </row>
    <row r="366" spans="1:17" x14ac:dyDescent="0.3">
      <c r="A366" s="11">
        <f t="shared" si="5"/>
        <v>358</v>
      </c>
      <c r="B366" s="11"/>
      <c r="C366" s="11" t="s">
        <v>503</v>
      </c>
      <c r="D366" s="11" t="s">
        <v>28</v>
      </c>
      <c r="E366" s="11" t="s">
        <v>504</v>
      </c>
      <c r="F366" s="11">
        <v>1096067</v>
      </c>
      <c r="G366" s="16">
        <v>311259</v>
      </c>
      <c r="H366" s="11">
        <v>2023</v>
      </c>
      <c r="I366" s="11" t="s">
        <v>30</v>
      </c>
      <c r="J366" s="11">
        <v>2</v>
      </c>
      <c r="K366" s="11">
        <v>15</v>
      </c>
      <c r="L366" s="11">
        <v>40</v>
      </c>
      <c r="M366" s="11">
        <v>23</v>
      </c>
      <c r="N366" s="14">
        <v>1418.3833</v>
      </c>
      <c r="O366" s="15">
        <v>772.76</v>
      </c>
      <c r="P366" s="11">
        <f>A366*1000/5000</f>
        <v>71.599999999999994</v>
      </c>
      <c r="Q366" s="13">
        <f>IF(F366&gt;700000,A366*1000/5629,"0")</f>
        <v>63.599218333629416</v>
      </c>
    </row>
    <row r="367" spans="1:17" x14ac:dyDescent="0.3">
      <c r="A367" s="11">
        <f t="shared" si="5"/>
        <v>359</v>
      </c>
      <c r="B367" s="11"/>
      <c r="C367" s="11" t="s">
        <v>505</v>
      </c>
      <c r="D367" s="11" t="s">
        <v>28</v>
      </c>
      <c r="E367" s="11" t="s">
        <v>506</v>
      </c>
      <c r="F367" s="11">
        <v>1054088</v>
      </c>
      <c r="G367" s="16">
        <v>1143531</v>
      </c>
      <c r="H367" s="11">
        <v>2022</v>
      </c>
      <c r="I367" s="11" t="s">
        <v>18</v>
      </c>
      <c r="J367" s="11">
        <v>2</v>
      </c>
      <c r="K367" s="11">
        <v>14</v>
      </c>
      <c r="L367" s="11">
        <v>46</v>
      </c>
      <c r="M367" s="11">
        <v>27</v>
      </c>
      <c r="N367" s="14">
        <v>1364.45</v>
      </c>
      <c r="O367" s="15">
        <v>772.54</v>
      </c>
      <c r="P367" s="11">
        <f>A367*1000/5000</f>
        <v>71.8</v>
      </c>
      <c r="Q367" s="13">
        <f>IF(F367&gt;700000,A367*1000/5629,"0")</f>
        <v>63.77686978148872</v>
      </c>
    </row>
    <row r="368" spans="1:17" x14ac:dyDescent="0.3">
      <c r="A368" s="11">
        <f t="shared" si="5"/>
        <v>360</v>
      </c>
      <c r="B368" s="11"/>
      <c r="C368" s="11" t="s">
        <v>440</v>
      </c>
      <c r="D368" s="11" t="s">
        <v>28</v>
      </c>
      <c r="E368" s="11" t="s">
        <v>441</v>
      </c>
      <c r="F368" s="11">
        <v>948236</v>
      </c>
      <c r="G368" s="16">
        <v>1065602</v>
      </c>
      <c r="H368" s="11">
        <v>2023</v>
      </c>
      <c r="I368" s="11" t="s">
        <v>18</v>
      </c>
      <c r="J368" s="11">
        <v>2</v>
      </c>
      <c r="K368" s="11">
        <v>12</v>
      </c>
      <c r="L368" s="11">
        <v>29</v>
      </c>
      <c r="M368" s="11">
        <v>49</v>
      </c>
      <c r="N368" s="14">
        <v>1227.8167000000001</v>
      </c>
      <c r="O368" s="15">
        <v>772.29</v>
      </c>
      <c r="P368" s="11">
        <f>A368*1000/5000</f>
        <v>72</v>
      </c>
      <c r="Q368" s="13">
        <f>IF(F368&gt;700000,A368*1000/5629,"0")</f>
        <v>63.954521229348018</v>
      </c>
    </row>
    <row r="369" spans="1:17" x14ac:dyDescent="0.3">
      <c r="A369" s="11">
        <f t="shared" si="5"/>
        <v>361</v>
      </c>
      <c r="B369" s="11"/>
      <c r="C369" s="11" t="s">
        <v>65</v>
      </c>
      <c r="D369" s="11" t="s">
        <v>25</v>
      </c>
      <c r="E369" s="11">
        <v>802</v>
      </c>
      <c r="F369" s="11">
        <v>742233</v>
      </c>
      <c r="G369" s="16" t="s">
        <v>507</v>
      </c>
      <c r="H369" s="11">
        <v>2022</v>
      </c>
      <c r="I369" s="11" t="s">
        <v>42</v>
      </c>
      <c r="J369" s="11">
        <v>2</v>
      </c>
      <c r="K369" s="11">
        <v>5</v>
      </c>
      <c r="L369" s="11">
        <v>53</v>
      </c>
      <c r="M369" s="11">
        <v>22</v>
      </c>
      <c r="N369" s="11">
        <f>(K369+18)*60-472+L369+M369/60</f>
        <v>961.36666666666667</v>
      </c>
      <c r="O369" s="12">
        <f>F369/(((K369+18)*60-472)+L369+M369/60)</f>
        <v>772.06026143337613</v>
      </c>
      <c r="P369" s="11">
        <f>A369*1000/5000</f>
        <v>72.2</v>
      </c>
      <c r="Q369" s="13">
        <f>IF(F369&gt;700000,A369*1000/5629,"0")</f>
        <v>64.132172677207322</v>
      </c>
    </row>
    <row r="370" spans="1:17" x14ac:dyDescent="0.3">
      <c r="A370" s="11">
        <f t="shared" si="5"/>
        <v>362</v>
      </c>
      <c r="B370" s="11"/>
      <c r="C370" s="11" t="s">
        <v>508</v>
      </c>
      <c r="D370" s="11" t="s">
        <v>28</v>
      </c>
      <c r="E370" s="11" t="s">
        <v>509</v>
      </c>
      <c r="F370" s="11">
        <v>1011206</v>
      </c>
      <c r="G370" s="16">
        <v>493872</v>
      </c>
      <c r="H370" s="11">
        <v>2024</v>
      </c>
      <c r="I370" s="11" t="s">
        <v>30</v>
      </c>
      <c r="J370" s="11">
        <v>2</v>
      </c>
      <c r="K370" s="11">
        <v>13</v>
      </c>
      <c r="L370" s="11">
        <v>52</v>
      </c>
      <c r="M370" s="11">
        <v>12</v>
      </c>
      <c r="N370" s="14">
        <v>1310.2</v>
      </c>
      <c r="O370" s="15">
        <v>771.8</v>
      </c>
      <c r="P370" s="11">
        <f>A370*1000/5000</f>
        <v>72.400000000000006</v>
      </c>
      <c r="Q370" s="13">
        <f>IF(F370&gt;700000,A370*1000/5629,"0")</f>
        <v>64.309824125066626</v>
      </c>
    </row>
    <row r="371" spans="1:17" x14ac:dyDescent="0.3">
      <c r="A371" s="11">
        <f t="shared" si="5"/>
        <v>363</v>
      </c>
      <c r="B371" s="11"/>
      <c r="C371" s="11" t="s">
        <v>449</v>
      </c>
      <c r="D371" s="11" t="s">
        <v>28</v>
      </c>
      <c r="E371" s="11" t="s">
        <v>450</v>
      </c>
      <c r="F371" s="11">
        <v>954831</v>
      </c>
      <c r="G371" s="16">
        <v>2022481</v>
      </c>
      <c r="H371" s="11">
        <v>2022</v>
      </c>
      <c r="I371" s="11" t="s">
        <v>18</v>
      </c>
      <c r="J371" s="11">
        <v>2</v>
      </c>
      <c r="K371" s="11">
        <v>12</v>
      </c>
      <c r="L371" s="11">
        <v>39</v>
      </c>
      <c r="M371" s="11">
        <v>53</v>
      </c>
      <c r="N371" s="14">
        <v>1237.8833</v>
      </c>
      <c r="O371" s="15">
        <v>771.34</v>
      </c>
      <c r="P371" s="11">
        <f>A371*1000/5000</f>
        <v>72.599999999999994</v>
      </c>
      <c r="Q371" s="13">
        <f>IF(F371&gt;700000,A371*1000/5629,"0")</f>
        <v>64.487475572925916</v>
      </c>
    </row>
    <row r="372" spans="1:17" x14ac:dyDescent="0.3">
      <c r="A372" s="11">
        <f t="shared" si="5"/>
        <v>364</v>
      </c>
      <c r="B372" s="11"/>
      <c r="C372" s="11" t="s">
        <v>83</v>
      </c>
      <c r="D372" s="11" t="s">
        <v>25</v>
      </c>
      <c r="E372" s="11">
        <v>805</v>
      </c>
      <c r="F372" s="11">
        <v>732857</v>
      </c>
      <c r="G372" s="16" t="s">
        <v>510</v>
      </c>
      <c r="H372" s="11">
        <v>2022</v>
      </c>
      <c r="I372" s="11" t="s">
        <v>42</v>
      </c>
      <c r="J372" s="11">
        <v>2</v>
      </c>
      <c r="K372" s="11">
        <v>5</v>
      </c>
      <c r="L372" s="11">
        <v>42</v>
      </c>
      <c r="M372" s="11">
        <v>29</v>
      </c>
      <c r="N372" s="11">
        <f>(K372+18)*60-472+L372+M372/60</f>
        <v>950.48333333333335</v>
      </c>
      <c r="O372" s="12">
        <f>F372/(((K372+18)*60-472)+L372+M372/60)</f>
        <v>771.03613950796966</v>
      </c>
      <c r="P372" s="11">
        <f>A372*1000/5000</f>
        <v>72.8</v>
      </c>
      <c r="Q372" s="13">
        <f>IF(F372&gt;700000,A372*1000/5629,"0")</f>
        <v>64.665127020785221</v>
      </c>
    </row>
    <row r="373" spans="1:17" x14ac:dyDescent="0.3">
      <c r="A373" s="11">
        <f t="shared" si="5"/>
        <v>365</v>
      </c>
      <c r="B373" s="11"/>
      <c r="C373" s="11" t="s">
        <v>264</v>
      </c>
      <c r="D373" s="11" t="s">
        <v>28</v>
      </c>
      <c r="E373" s="11" t="s">
        <v>265</v>
      </c>
      <c r="F373" s="11">
        <v>955586</v>
      </c>
      <c r="G373" s="16">
        <v>321073</v>
      </c>
      <c r="H373" s="11">
        <v>2022</v>
      </c>
      <c r="I373" s="11" t="s">
        <v>18</v>
      </c>
      <c r="J373" s="11">
        <v>2</v>
      </c>
      <c r="K373" s="11">
        <v>12</v>
      </c>
      <c r="L373" s="11">
        <v>42</v>
      </c>
      <c r="M373" s="11">
        <v>12</v>
      </c>
      <c r="N373" s="14">
        <v>1240.2</v>
      </c>
      <c r="O373" s="15">
        <v>770.51</v>
      </c>
      <c r="P373" s="11">
        <f>A373*1000/5000</f>
        <v>73</v>
      </c>
      <c r="Q373" s="13">
        <f>IF(F373&gt;700000,A373*1000/5629,"0")</f>
        <v>64.842778468644525</v>
      </c>
    </row>
    <row r="374" spans="1:17" x14ac:dyDescent="0.3">
      <c r="A374" s="11">
        <f t="shared" si="5"/>
        <v>366</v>
      </c>
      <c r="B374" s="11"/>
      <c r="C374" s="11" t="s">
        <v>511</v>
      </c>
      <c r="D374" s="11" t="s">
        <v>28</v>
      </c>
      <c r="E374" s="11" t="s">
        <v>512</v>
      </c>
      <c r="F374" s="11">
        <v>1263956</v>
      </c>
      <c r="G374" s="16">
        <v>191636</v>
      </c>
      <c r="H374" s="11">
        <v>2023</v>
      </c>
      <c r="I374" s="11" t="s">
        <v>18</v>
      </c>
      <c r="J374" s="11">
        <v>2</v>
      </c>
      <c r="K374" s="11">
        <v>19</v>
      </c>
      <c r="L374" s="11">
        <v>23</v>
      </c>
      <c r="M374" s="11">
        <v>20</v>
      </c>
      <c r="N374" s="14">
        <v>1641.3333</v>
      </c>
      <c r="O374" s="15">
        <v>770.08</v>
      </c>
      <c r="P374" s="11">
        <f>A374*1000/5000</f>
        <v>73.2</v>
      </c>
      <c r="Q374" s="13">
        <f>IF(F374&gt;700000,A374*1000/5629,"0")</f>
        <v>65.020429916503815</v>
      </c>
    </row>
    <row r="375" spans="1:17" x14ac:dyDescent="0.3">
      <c r="A375" s="11">
        <f t="shared" si="5"/>
        <v>367</v>
      </c>
      <c r="B375" s="11"/>
      <c r="C375" s="11" t="s">
        <v>337</v>
      </c>
      <c r="D375" s="11" t="s">
        <v>28</v>
      </c>
      <c r="E375" s="11" t="s">
        <v>338</v>
      </c>
      <c r="F375" s="11">
        <v>975499</v>
      </c>
      <c r="G375" s="16">
        <v>53146</v>
      </c>
      <c r="H375" s="11">
        <v>2024</v>
      </c>
      <c r="I375" s="11" t="s">
        <v>18</v>
      </c>
      <c r="J375" s="11">
        <v>2</v>
      </c>
      <c r="K375" s="11">
        <v>13</v>
      </c>
      <c r="L375" s="11">
        <v>8</v>
      </c>
      <c r="M375" s="11">
        <v>51</v>
      </c>
      <c r="N375" s="14">
        <v>1266.8499999999999</v>
      </c>
      <c r="O375" s="15">
        <v>770.02</v>
      </c>
      <c r="P375" s="11">
        <f>A375*1000/5000</f>
        <v>73.400000000000006</v>
      </c>
      <c r="Q375" s="13">
        <f>IF(F375&gt;700000,A375*1000/5629,"0")</f>
        <v>65.198081364363119</v>
      </c>
    </row>
    <row r="376" spans="1:17" x14ac:dyDescent="0.3">
      <c r="A376" s="11">
        <f t="shared" si="5"/>
        <v>368</v>
      </c>
      <c r="B376" s="11"/>
      <c r="C376" s="11" t="s">
        <v>495</v>
      </c>
      <c r="D376" s="11" t="s">
        <v>28</v>
      </c>
      <c r="E376" s="11" t="s">
        <v>496</v>
      </c>
      <c r="F376" s="11">
        <v>1028267</v>
      </c>
      <c r="G376" s="16">
        <v>912306</v>
      </c>
      <c r="H376" s="11">
        <v>2025</v>
      </c>
      <c r="I376" s="11" t="s">
        <v>30</v>
      </c>
      <c r="J376" s="11">
        <v>2</v>
      </c>
      <c r="K376" s="11">
        <v>14</v>
      </c>
      <c r="L376" s="11">
        <v>18</v>
      </c>
      <c r="M376" s="11">
        <v>52</v>
      </c>
      <c r="N376" s="14">
        <v>1336.8667</v>
      </c>
      <c r="O376" s="15">
        <v>769.16</v>
      </c>
      <c r="P376" s="11">
        <f>A376*1000/5000</f>
        <v>73.599999999999994</v>
      </c>
      <c r="Q376" s="13">
        <f>IF(F376&gt;700000,A376*1000/5629,"0")</f>
        <v>65.375732812222424</v>
      </c>
    </row>
    <row r="377" spans="1:17" x14ac:dyDescent="0.3">
      <c r="A377" s="11">
        <f t="shared" si="5"/>
        <v>369</v>
      </c>
      <c r="B377" s="11"/>
      <c r="C377" s="11" t="s">
        <v>164</v>
      </c>
      <c r="D377" s="11" t="s">
        <v>28</v>
      </c>
      <c r="E377" s="11" t="s">
        <v>165</v>
      </c>
      <c r="F377" s="11">
        <v>989618</v>
      </c>
      <c r="G377" s="16">
        <v>82250</v>
      </c>
      <c r="H377" s="11">
        <v>2023</v>
      </c>
      <c r="I377" s="11" t="s">
        <v>18</v>
      </c>
      <c r="J377" s="11">
        <v>2</v>
      </c>
      <c r="K377" s="11">
        <v>13</v>
      </c>
      <c r="L377" s="11">
        <v>29</v>
      </c>
      <c r="M377" s="11">
        <v>40</v>
      </c>
      <c r="N377" s="14">
        <v>1287.6667</v>
      </c>
      <c r="O377" s="15">
        <v>768.54</v>
      </c>
      <c r="P377" s="11">
        <f>A377*1000/5000</f>
        <v>73.8</v>
      </c>
      <c r="Q377" s="13">
        <f>IF(F377&gt;700000,A377*1000/5629,"0")</f>
        <v>65.553384260081714</v>
      </c>
    </row>
    <row r="378" spans="1:17" x14ac:dyDescent="0.3">
      <c r="A378" s="11">
        <f t="shared" si="5"/>
        <v>370</v>
      </c>
      <c r="B378" s="11"/>
      <c r="C378" s="11" t="s">
        <v>513</v>
      </c>
      <c r="D378" s="11" t="s">
        <v>28</v>
      </c>
      <c r="E378" s="11" t="s">
        <v>514</v>
      </c>
      <c r="F378" s="11">
        <v>1182660</v>
      </c>
      <c r="G378" s="16">
        <v>1257782</v>
      </c>
      <c r="H378" s="11">
        <v>2024</v>
      </c>
      <c r="I378" s="11" t="s">
        <v>18</v>
      </c>
      <c r="J378" s="11">
        <v>2</v>
      </c>
      <c r="K378" s="11">
        <v>17</v>
      </c>
      <c r="L378" s="11">
        <v>40</v>
      </c>
      <c r="M378" s="11">
        <v>50</v>
      </c>
      <c r="N378" s="14">
        <v>1538.8333</v>
      </c>
      <c r="O378" s="15">
        <v>768.54</v>
      </c>
      <c r="P378" s="11">
        <f>A378*1000/5000</f>
        <v>74</v>
      </c>
      <c r="Q378" s="13">
        <f>IF(F378&gt;700000,A378*1000/5629,"0")</f>
        <v>65.731035707941018</v>
      </c>
    </row>
    <row r="379" spans="1:17" x14ac:dyDescent="0.3">
      <c r="A379" s="11">
        <f t="shared" si="5"/>
        <v>371</v>
      </c>
      <c r="B379" s="11"/>
      <c r="C379" s="11" t="s">
        <v>81</v>
      </c>
      <c r="D379" s="11" t="s">
        <v>25</v>
      </c>
      <c r="E379" s="11">
        <v>2710</v>
      </c>
      <c r="F379" s="11">
        <v>784663</v>
      </c>
      <c r="G379" s="16" t="s">
        <v>515</v>
      </c>
      <c r="H379" s="11">
        <v>2022</v>
      </c>
      <c r="I379" s="11" t="s">
        <v>42</v>
      </c>
      <c r="J379" s="11">
        <v>2</v>
      </c>
      <c r="K379" s="11">
        <v>6</v>
      </c>
      <c r="L379" s="11">
        <v>53</v>
      </c>
      <c r="M379" s="11">
        <v>24</v>
      </c>
      <c r="N379" s="11">
        <f>(K379+18)*60-472+L379+M379/60</f>
        <v>1021.4</v>
      </c>
      <c r="O379" s="12">
        <f>F379/(((K379+18)*60-472)+L379+M379/60)</f>
        <v>768.22302721754454</v>
      </c>
      <c r="P379" s="11">
        <f>A379*1000/5000</f>
        <v>74.2</v>
      </c>
      <c r="Q379" s="13">
        <f>IF(F379&gt;700000,A379*1000/5629,"0")</f>
        <v>65.908687155800322</v>
      </c>
    </row>
    <row r="380" spans="1:17" x14ac:dyDescent="0.3">
      <c r="A380" s="11">
        <f t="shared" si="5"/>
        <v>372</v>
      </c>
      <c r="B380" s="11"/>
      <c r="C380" s="11" t="s">
        <v>516</v>
      </c>
      <c r="D380" s="11" t="s">
        <v>28</v>
      </c>
      <c r="E380" s="11" t="s">
        <v>517</v>
      </c>
      <c r="F380" s="11">
        <v>1124801</v>
      </c>
      <c r="G380" s="16">
        <v>1270327</v>
      </c>
      <c r="H380" s="11">
        <v>2022</v>
      </c>
      <c r="I380" s="11" t="s">
        <v>30</v>
      </c>
      <c r="J380" s="11">
        <v>2</v>
      </c>
      <c r="K380" s="11">
        <v>16</v>
      </c>
      <c r="L380" s="11">
        <v>26</v>
      </c>
      <c r="M380" s="11">
        <v>41</v>
      </c>
      <c r="N380" s="14">
        <v>1464.6832999999999</v>
      </c>
      <c r="O380" s="15">
        <v>767.95</v>
      </c>
      <c r="P380" s="11">
        <f>A380*1000/5000</f>
        <v>74.400000000000006</v>
      </c>
      <c r="Q380" s="13">
        <f>IF(F380&gt;700000,A380*1000/5629,"0")</f>
        <v>66.086338603659627</v>
      </c>
    </row>
    <row r="381" spans="1:17" x14ac:dyDescent="0.3">
      <c r="A381" s="11">
        <f t="shared" si="5"/>
        <v>373</v>
      </c>
      <c r="B381" s="11"/>
      <c r="C381" s="11" t="s">
        <v>518</v>
      </c>
      <c r="D381" s="11" t="s">
        <v>28</v>
      </c>
      <c r="E381" s="11" t="s">
        <v>519</v>
      </c>
      <c r="F381" s="11">
        <v>1069993</v>
      </c>
      <c r="G381" s="16">
        <v>309085</v>
      </c>
      <c r="H381" s="11">
        <v>2023</v>
      </c>
      <c r="I381" s="11" t="s">
        <v>30</v>
      </c>
      <c r="J381" s="11">
        <v>2</v>
      </c>
      <c r="K381" s="11">
        <v>15</v>
      </c>
      <c r="L381" s="11">
        <v>15</v>
      </c>
      <c r="M381" s="11">
        <v>21</v>
      </c>
      <c r="N381" s="14">
        <v>1393.35</v>
      </c>
      <c r="O381" s="15">
        <v>767.93</v>
      </c>
      <c r="P381" s="11">
        <f>A381*1000/5000</f>
        <v>74.599999999999994</v>
      </c>
      <c r="Q381" s="13">
        <f>IF(F381&gt;700000,A381*1000/5629,"0")</f>
        <v>66.263990051518917</v>
      </c>
    </row>
    <row r="382" spans="1:17" x14ac:dyDescent="0.3">
      <c r="A382" s="11">
        <f t="shared" si="5"/>
        <v>374</v>
      </c>
      <c r="B382" s="11"/>
      <c r="C382" s="11" t="s">
        <v>520</v>
      </c>
      <c r="D382" s="11" t="s">
        <v>28</v>
      </c>
      <c r="E382" s="11" t="s">
        <v>521</v>
      </c>
      <c r="F382" s="11">
        <v>1078838</v>
      </c>
      <c r="G382" s="16">
        <v>213031</v>
      </c>
      <c r="H382" s="11">
        <v>2022</v>
      </c>
      <c r="I382" s="11" t="s">
        <v>30</v>
      </c>
      <c r="J382" s="11">
        <v>2</v>
      </c>
      <c r="K382" s="11">
        <v>15</v>
      </c>
      <c r="L382" s="11">
        <v>28</v>
      </c>
      <c r="M382" s="11">
        <v>23</v>
      </c>
      <c r="N382" s="14">
        <v>1406.3833</v>
      </c>
      <c r="O382" s="15">
        <v>767.1</v>
      </c>
      <c r="P382" s="11">
        <f>A382*1000/5000</f>
        <v>74.8</v>
      </c>
      <c r="Q382" s="13">
        <f>IF(F382&gt;700000,A382*1000/5629,"0")</f>
        <v>66.441641499378221</v>
      </c>
    </row>
    <row r="383" spans="1:17" x14ac:dyDescent="0.3">
      <c r="A383" s="11">
        <f t="shared" si="5"/>
        <v>375</v>
      </c>
      <c r="B383" s="11"/>
      <c r="C383" s="11" t="s">
        <v>267</v>
      </c>
      <c r="D383" s="11" t="s">
        <v>25</v>
      </c>
      <c r="E383" s="11">
        <v>1607</v>
      </c>
      <c r="F383" s="11">
        <v>595680</v>
      </c>
      <c r="G383" s="16" t="s">
        <v>522</v>
      </c>
      <c r="H383" s="11">
        <v>2023</v>
      </c>
      <c r="I383" s="11" t="s">
        <v>42</v>
      </c>
      <c r="J383" s="11">
        <v>1</v>
      </c>
      <c r="K383" s="11">
        <v>20</v>
      </c>
      <c r="L383" s="11">
        <v>7</v>
      </c>
      <c r="M383" s="11">
        <v>13</v>
      </c>
      <c r="N383" s="11">
        <f>K383*60-430+L383+M383/60</f>
        <v>777.2166666666667</v>
      </c>
      <c r="O383" s="12">
        <f>F383/((K383*60-430)+L383+(M383)/60)</f>
        <v>766.42720820020156</v>
      </c>
      <c r="P383" s="11">
        <f>A383*1000/5000</f>
        <v>75</v>
      </c>
      <c r="Q383" s="13" t="str">
        <f>IF(F383&gt;700000,A383*1000/5629,"0")</f>
        <v>0</v>
      </c>
    </row>
    <row r="384" spans="1:17" x14ac:dyDescent="0.3">
      <c r="A384" s="11">
        <f t="shared" si="5"/>
        <v>376</v>
      </c>
      <c r="B384" s="11"/>
      <c r="C384" s="11" t="s">
        <v>97</v>
      </c>
      <c r="D384" s="11" t="s">
        <v>28</v>
      </c>
      <c r="E384" s="11" t="s">
        <v>98</v>
      </c>
      <c r="F384" s="11">
        <v>942840</v>
      </c>
      <c r="G384" s="16">
        <v>2020271</v>
      </c>
      <c r="H384" s="11">
        <v>2022</v>
      </c>
      <c r="I384" s="11" t="s">
        <v>30</v>
      </c>
      <c r="J384" s="11">
        <v>2</v>
      </c>
      <c r="K384" s="11">
        <v>12</v>
      </c>
      <c r="L384" s="11">
        <v>33</v>
      </c>
      <c r="M384" s="11">
        <v>16</v>
      </c>
      <c r="N384" s="14">
        <v>1231.2666999999999</v>
      </c>
      <c r="O384" s="15">
        <v>765.75</v>
      </c>
      <c r="P384" s="11">
        <f>A384*1000/5000</f>
        <v>75.2</v>
      </c>
      <c r="Q384" s="13">
        <f>IF(F384&gt;700000,A384*1000/5629,"0")</f>
        <v>66.796944395096816</v>
      </c>
    </row>
    <row r="385" spans="1:17" x14ac:dyDescent="0.3">
      <c r="A385" s="11">
        <f t="shared" si="5"/>
        <v>377</v>
      </c>
      <c r="B385" s="11"/>
      <c r="C385" s="11" t="s">
        <v>245</v>
      </c>
      <c r="D385" s="11" t="s">
        <v>28</v>
      </c>
      <c r="E385" s="11" t="s">
        <v>246</v>
      </c>
      <c r="F385" s="11">
        <v>1176304</v>
      </c>
      <c r="G385" s="16">
        <v>577903</v>
      </c>
      <c r="H385" s="11">
        <v>2022</v>
      </c>
      <c r="I385" s="11" t="s">
        <v>30</v>
      </c>
      <c r="J385" s="11">
        <v>2</v>
      </c>
      <c r="K385" s="11">
        <v>17</v>
      </c>
      <c r="L385" s="11">
        <v>39</v>
      </c>
      <c r="M385" s="11">
        <v>22</v>
      </c>
      <c r="N385" s="14">
        <v>1537.3667</v>
      </c>
      <c r="O385" s="15">
        <v>765.14</v>
      </c>
      <c r="P385" s="11">
        <f>A385*1000/5000</f>
        <v>75.400000000000006</v>
      </c>
      <c r="Q385" s="13">
        <f>IF(F385&gt;700000,A385*1000/5629,"0")</f>
        <v>66.97459584295612</v>
      </c>
    </row>
    <row r="386" spans="1:17" x14ac:dyDescent="0.3">
      <c r="A386" s="11">
        <f t="shared" si="5"/>
        <v>378</v>
      </c>
      <c r="B386" s="11"/>
      <c r="C386" s="11" t="s">
        <v>97</v>
      </c>
      <c r="D386" s="11" t="s">
        <v>28</v>
      </c>
      <c r="E386" s="11" t="s">
        <v>98</v>
      </c>
      <c r="F386" s="11">
        <v>942840</v>
      </c>
      <c r="G386" s="16">
        <v>548433</v>
      </c>
      <c r="H386" s="11">
        <v>2024</v>
      </c>
      <c r="I386" s="11" t="s">
        <v>30</v>
      </c>
      <c r="J386" s="11">
        <v>2</v>
      </c>
      <c r="K386" s="11">
        <v>12</v>
      </c>
      <c r="L386" s="11">
        <v>36</v>
      </c>
      <c r="M386" s="11">
        <v>15</v>
      </c>
      <c r="N386" s="14">
        <v>1234.25</v>
      </c>
      <c r="O386" s="15">
        <v>763.9</v>
      </c>
      <c r="P386" s="11">
        <f>A386*1000/5000</f>
        <v>75.599999999999994</v>
      </c>
      <c r="Q386" s="13">
        <f>IF(F386&gt;700000,A386*1000/5629,"0")</f>
        <v>67.152247290815424</v>
      </c>
    </row>
    <row r="387" spans="1:17" x14ac:dyDescent="0.3">
      <c r="A387" s="11">
        <f t="shared" si="5"/>
        <v>379</v>
      </c>
      <c r="B387" s="11"/>
      <c r="C387" s="11" t="s">
        <v>523</v>
      </c>
      <c r="D387" s="11" t="s">
        <v>28</v>
      </c>
      <c r="E387" s="11" t="s">
        <v>524</v>
      </c>
      <c r="F387" s="11">
        <v>1055001</v>
      </c>
      <c r="G387" s="16">
        <v>761127</v>
      </c>
      <c r="H387" s="11">
        <v>2023</v>
      </c>
      <c r="I387" s="11" t="s">
        <v>30</v>
      </c>
      <c r="J387" s="11">
        <v>2</v>
      </c>
      <c r="K387" s="11">
        <v>15</v>
      </c>
      <c r="L387" s="11">
        <v>4</v>
      </c>
      <c r="M387" s="11">
        <v>21</v>
      </c>
      <c r="N387" s="14">
        <v>1382.35</v>
      </c>
      <c r="O387" s="15">
        <v>763.19</v>
      </c>
      <c r="P387" s="11">
        <f>A387*1000/5000</f>
        <v>75.8</v>
      </c>
      <c r="Q387" s="13">
        <f>IF(F387&gt;700000,A387*1000/5629,"0")</f>
        <v>67.329898738674714</v>
      </c>
    </row>
    <row r="388" spans="1:17" x14ac:dyDescent="0.3">
      <c r="A388" s="11">
        <f t="shared" si="5"/>
        <v>380</v>
      </c>
      <c r="B388" s="11"/>
      <c r="C388" s="11" t="s">
        <v>525</v>
      </c>
      <c r="D388" s="11" t="s">
        <v>28</v>
      </c>
      <c r="E388" s="11" t="s">
        <v>526</v>
      </c>
      <c r="F388" s="11">
        <v>1015925</v>
      </c>
      <c r="G388" s="16">
        <v>69911</v>
      </c>
      <c r="H388" s="11">
        <v>2023</v>
      </c>
      <c r="I388" s="11" t="s">
        <v>30</v>
      </c>
      <c r="J388" s="11">
        <v>2</v>
      </c>
      <c r="K388" s="11">
        <v>14</v>
      </c>
      <c r="L388" s="11">
        <v>13</v>
      </c>
      <c r="M388" s="11">
        <v>12</v>
      </c>
      <c r="N388" s="14">
        <v>1331.2</v>
      </c>
      <c r="O388" s="15">
        <v>763.16</v>
      </c>
      <c r="P388" s="11">
        <f>A388*1000/5000</f>
        <v>76</v>
      </c>
      <c r="Q388" s="13">
        <f>IF(F388&gt;700000,A388*1000/5629,"0")</f>
        <v>67.507550186534019</v>
      </c>
    </row>
    <row r="389" spans="1:17" x14ac:dyDescent="0.3">
      <c r="A389" s="11">
        <f t="shared" si="5"/>
        <v>381</v>
      </c>
      <c r="B389" s="11"/>
      <c r="C389" s="11" t="s">
        <v>527</v>
      </c>
      <c r="D389" s="11" t="s">
        <v>25</v>
      </c>
      <c r="E389" s="11">
        <v>805</v>
      </c>
      <c r="F389" s="11">
        <v>733997</v>
      </c>
      <c r="G389" s="16" t="s">
        <v>528</v>
      </c>
      <c r="H389" s="11">
        <v>2022</v>
      </c>
      <c r="I389" s="11" t="s">
        <v>42</v>
      </c>
      <c r="J389" s="11">
        <v>2</v>
      </c>
      <c r="K389" s="11">
        <v>5</v>
      </c>
      <c r="L389" s="11">
        <v>54</v>
      </c>
      <c r="M389" s="11">
        <v>21</v>
      </c>
      <c r="N389" s="11">
        <f>(K389+18)*60-472+L389+M389/60</f>
        <v>962.35</v>
      </c>
      <c r="O389" s="12">
        <f>F389/(((K389+18)*60-472)+L389+M389/60)</f>
        <v>762.71315010131445</v>
      </c>
      <c r="P389" s="11">
        <f>A389*1000/5000</f>
        <v>76.2</v>
      </c>
      <c r="Q389" s="13">
        <f>IF(F389&gt;700000,A389*1000/5629,"0")</f>
        <v>67.685201634393323</v>
      </c>
    </row>
    <row r="390" spans="1:17" x14ac:dyDescent="0.3">
      <c r="A390" s="11">
        <f t="shared" si="5"/>
        <v>382</v>
      </c>
      <c r="B390" s="11"/>
      <c r="C390" s="11" t="s">
        <v>414</v>
      </c>
      <c r="D390" s="11" t="s">
        <v>28</v>
      </c>
      <c r="E390" s="11" t="s">
        <v>415</v>
      </c>
      <c r="F390" s="11">
        <v>1129499</v>
      </c>
      <c r="G390" s="16">
        <v>297885</v>
      </c>
      <c r="H390" s="11">
        <v>2017</v>
      </c>
      <c r="I390" s="11" t="s">
        <v>30</v>
      </c>
      <c r="J390" s="11">
        <v>2</v>
      </c>
      <c r="K390" s="11">
        <v>16</v>
      </c>
      <c r="L390" s="11">
        <v>42</v>
      </c>
      <c r="M390" s="11">
        <v>56</v>
      </c>
      <c r="N390" s="14">
        <v>1480.9332999999999</v>
      </c>
      <c r="O390" s="15">
        <v>762.69</v>
      </c>
      <c r="P390" s="11">
        <f>A390*1000/5000</f>
        <v>76.400000000000006</v>
      </c>
      <c r="Q390" s="13">
        <f>IF(F390&gt;700000,A390*1000/5629,"0")</f>
        <v>67.862853082252627</v>
      </c>
    </row>
    <row r="391" spans="1:17" x14ac:dyDescent="0.3">
      <c r="A391" s="11">
        <f t="shared" si="5"/>
        <v>383</v>
      </c>
      <c r="B391" s="11"/>
      <c r="C391" s="11" t="s">
        <v>529</v>
      </c>
      <c r="D391" s="11" t="s">
        <v>28</v>
      </c>
      <c r="E391" s="11" t="s">
        <v>530</v>
      </c>
      <c r="F391" s="11">
        <v>936902</v>
      </c>
      <c r="G391" s="16">
        <v>1065332</v>
      </c>
      <c r="H391" s="11">
        <v>2023</v>
      </c>
      <c r="I391" s="11" t="s">
        <v>18</v>
      </c>
      <c r="J391" s="11">
        <v>2</v>
      </c>
      <c r="K391" s="11">
        <v>12</v>
      </c>
      <c r="L391" s="11">
        <v>31</v>
      </c>
      <c r="M391" s="11">
        <v>11</v>
      </c>
      <c r="N391" s="14">
        <v>1229.1832999999999</v>
      </c>
      <c r="O391" s="15">
        <v>762.22</v>
      </c>
      <c r="P391" s="11">
        <f>A391*1000/5000</f>
        <v>76.599999999999994</v>
      </c>
      <c r="Q391" s="13">
        <f>IF(F391&gt;700000,A391*1000/5629,"0")</f>
        <v>68.040504530111917</v>
      </c>
    </row>
    <row r="392" spans="1:17" x14ac:dyDescent="0.3">
      <c r="A392" s="11">
        <f t="shared" si="5"/>
        <v>384</v>
      </c>
      <c r="B392" s="11"/>
      <c r="C392" s="11" t="s">
        <v>347</v>
      </c>
      <c r="D392" s="11" t="s">
        <v>28</v>
      </c>
      <c r="E392" s="11" t="s">
        <v>348</v>
      </c>
      <c r="F392" s="11">
        <v>987835</v>
      </c>
      <c r="G392" s="16">
        <v>38110</v>
      </c>
      <c r="H392" s="11">
        <v>2024</v>
      </c>
      <c r="I392" s="11" t="s">
        <v>30</v>
      </c>
      <c r="J392" s="11">
        <v>2</v>
      </c>
      <c r="K392" s="11">
        <v>13</v>
      </c>
      <c r="L392" s="11">
        <v>40</v>
      </c>
      <c r="M392" s="11">
        <v>45</v>
      </c>
      <c r="N392" s="14">
        <v>1298.75</v>
      </c>
      <c r="O392" s="15">
        <v>760.6</v>
      </c>
      <c r="P392" s="11">
        <f>A392*1000/5000</f>
        <v>76.8</v>
      </c>
      <c r="Q392" s="13">
        <f>IF(F392&gt;700000,A392*1000/5629,"0")</f>
        <v>68.218155977971222</v>
      </c>
    </row>
    <row r="393" spans="1:17" x14ac:dyDescent="0.3">
      <c r="A393" s="11">
        <f t="shared" si="5"/>
        <v>385</v>
      </c>
      <c r="B393" s="11"/>
      <c r="C393" s="11" t="s">
        <v>531</v>
      </c>
      <c r="D393" s="11" t="s">
        <v>28</v>
      </c>
      <c r="E393" s="11" t="s">
        <v>532</v>
      </c>
      <c r="F393" s="11">
        <v>956032</v>
      </c>
      <c r="G393" s="16">
        <v>801565</v>
      </c>
      <c r="H393" s="11">
        <v>2023</v>
      </c>
      <c r="I393" s="11" t="s">
        <v>18</v>
      </c>
      <c r="J393" s="11">
        <v>2</v>
      </c>
      <c r="K393" s="11">
        <v>12</v>
      </c>
      <c r="L393" s="11">
        <v>59</v>
      </c>
      <c r="M393" s="11">
        <v>22</v>
      </c>
      <c r="N393" s="14">
        <v>1257.3667</v>
      </c>
      <c r="O393" s="15">
        <v>760.34</v>
      </c>
      <c r="P393" s="11">
        <f>A393*1000/5000</f>
        <v>77</v>
      </c>
      <c r="Q393" s="13">
        <f>IF(F393&gt;700000,A393*1000/5629,"0")</f>
        <v>68.395807425830526</v>
      </c>
    </row>
    <row r="394" spans="1:17" x14ac:dyDescent="0.3">
      <c r="A394" s="11">
        <f t="shared" si="5"/>
        <v>386</v>
      </c>
      <c r="B394" s="11"/>
      <c r="C394" s="11" t="s">
        <v>307</v>
      </c>
      <c r="D394" s="11" t="s">
        <v>28</v>
      </c>
      <c r="E394" s="11" t="s">
        <v>308</v>
      </c>
      <c r="F394" s="11">
        <v>989942</v>
      </c>
      <c r="G394" s="16">
        <v>45447</v>
      </c>
      <c r="H394" s="11">
        <v>2024</v>
      </c>
      <c r="I394" s="11" t="s">
        <v>30</v>
      </c>
      <c r="J394" s="11">
        <v>2</v>
      </c>
      <c r="K394" s="11">
        <v>13</v>
      </c>
      <c r="L394" s="11">
        <v>44</v>
      </c>
      <c r="M394" s="11">
        <v>53</v>
      </c>
      <c r="N394" s="14">
        <v>1302.8833</v>
      </c>
      <c r="O394" s="15">
        <v>759.81</v>
      </c>
      <c r="P394" s="11">
        <f>A394*1000/5000</f>
        <v>77.2</v>
      </c>
      <c r="Q394" s="13">
        <f>IF(F394&gt;700000,A394*1000/5629,"0")</f>
        <v>68.573458873689816</v>
      </c>
    </row>
    <row r="395" spans="1:17" x14ac:dyDescent="0.3">
      <c r="A395" s="11">
        <f t="shared" ref="A395:A458" si="6">A394+1</f>
        <v>387</v>
      </c>
      <c r="B395" s="11"/>
      <c r="C395" s="11" t="s">
        <v>445</v>
      </c>
      <c r="D395" s="11" t="s">
        <v>28</v>
      </c>
      <c r="E395" s="11" t="s">
        <v>446</v>
      </c>
      <c r="F395" s="11">
        <v>980360</v>
      </c>
      <c r="G395" s="16">
        <v>2036411</v>
      </c>
      <c r="H395" s="11">
        <v>2024</v>
      </c>
      <c r="I395" s="11" t="s">
        <v>18</v>
      </c>
      <c r="J395" s="11">
        <v>2</v>
      </c>
      <c r="K395" s="11">
        <v>13</v>
      </c>
      <c r="L395" s="11">
        <v>32</v>
      </c>
      <c r="M395" s="11">
        <v>21</v>
      </c>
      <c r="N395" s="14">
        <v>1290.3499999999999</v>
      </c>
      <c r="O395" s="15">
        <v>759.76</v>
      </c>
      <c r="P395" s="11">
        <f>A395*1000/5000</f>
        <v>77.400000000000006</v>
      </c>
      <c r="Q395" s="13">
        <f>IF(F395&gt;700000,A395*1000/5629,"0")</f>
        <v>68.75111032154912</v>
      </c>
    </row>
    <row r="396" spans="1:17" x14ac:dyDescent="0.3">
      <c r="A396" s="11">
        <f t="shared" si="6"/>
        <v>388</v>
      </c>
      <c r="B396" s="11"/>
      <c r="C396" s="11" t="s">
        <v>533</v>
      </c>
      <c r="D396" s="11" t="s">
        <v>28</v>
      </c>
      <c r="E396" s="11" t="s">
        <v>534</v>
      </c>
      <c r="F396" s="11">
        <v>952196</v>
      </c>
      <c r="G396" s="16">
        <v>802260</v>
      </c>
      <c r="H396" s="11">
        <v>2023</v>
      </c>
      <c r="I396" s="11" t="s">
        <v>18</v>
      </c>
      <c r="J396" s="11">
        <v>2</v>
      </c>
      <c r="K396" s="11">
        <v>12</v>
      </c>
      <c r="L396" s="11">
        <v>55</v>
      </c>
      <c r="M396" s="11">
        <v>31</v>
      </c>
      <c r="N396" s="14">
        <v>1253.5166999999999</v>
      </c>
      <c r="O396" s="15">
        <v>759.62</v>
      </c>
      <c r="P396" s="11">
        <f>A396*1000/5000</f>
        <v>77.599999999999994</v>
      </c>
      <c r="Q396" s="13">
        <f>IF(F396&gt;700000,A396*1000/5629,"0")</f>
        <v>68.928761769408425</v>
      </c>
    </row>
    <row r="397" spans="1:17" x14ac:dyDescent="0.3">
      <c r="A397" s="11">
        <f t="shared" si="6"/>
        <v>389</v>
      </c>
      <c r="B397" s="11"/>
      <c r="C397" s="11" t="s">
        <v>83</v>
      </c>
      <c r="D397" s="11" t="s">
        <v>25</v>
      </c>
      <c r="E397" s="11">
        <v>805</v>
      </c>
      <c r="F397" s="11">
        <v>732857</v>
      </c>
      <c r="G397" s="16" t="s">
        <v>535</v>
      </c>
      <c r="H397" s="11">
        <v>2022</v>
      </c>
      <c r="I397" s="11" t="s">
        <v>17</v>
      </c>
      <c r="J397" s="11">
        <v>2</v>
      </c>
      <c r="K397" s="11">
        <v>5</v>
      </c>
      <c r="L397" s="11">
        <v>56</v>
      </c>
      <c r="M397" s="11">
        <v>58</v>
      </c>
      <c r="N397" s="11">
        <f>(K397+18)*60-472+L397+M397/60</f>
        <v>964.9666666666667</v>
      </c>
      <c r="O397" s="12">
        <f>F397/(((K397+18)*60-472)+L397+M397/60)</f>
        <v>759.46353932778334</v>
      </c>
      <c r="P397" s="11">
        <f>A397*1000/5000</f>
        <v>77.8</v>
      </c>
      <c r="Q397" s="13">
        <f>IF(F397&gt;700000,A397*1000/5629,"0")</f>
        <v>69.106413217267715</v>
      </c>
    </row>
    <row r="398" spans="1:17" x14ac:dyDescent="0.3">
      <c r="A398" s="11">
        <f t="shared" si="6"/>
        <v>390</v>
      </c>
      <c r="B398" s="11"/>
      <c r="C398" s="11" t="s">
        <v>151</v>
      </c>
      <c r="D398" s="11" t="s">
        <v>25</v>
      </c>
      <c r="E398" s="11">
        <v>1610</v>
      </c>
      <c r="F398" s="11">
        <v>597191</v>
      </c>
      <c r="G398" s="16" t="s">
        <v>536</v>
      </c>
      <c r="H398" s="11">
        <v>2023</v>
      </c>
      <c r="I398" s="11" t="s">
        <v>17</v>
      </c>
      <c r="J398" s="11">
        <v>1</v>
      </c>
      <c r="K398" s="11">
        <v>20</v>
      </c>
      <c r="L398" s="11">
        <v>16</v>
      </c>
      <c r="M398" s="11">
        <v>40</v>
      </c>
      <c r="N398" s="11">
        <f>K398*60-430+L398+M398/60</f>
        <v>786.66666666666663</v>
      </c>
      <c r="O398" s="12">
        <f>F398/((K398*60-430)+L398+M398/60)</f>
        <v>759.14110169491528</v>
      </c>
      <c r="P398" s="11">
        <f>A398*1000/5000</f>
        <v>78</v>
      </c>
      <c r="Q398" s="13" t="str">
        <f>IF(F398&gt;700000,A398*1000/5629,"0")</f>
        <v>0</v>
      </c>
    </row>
    <row r="399" spans="1:17" x14ac:dyDescent="0.3">
      <c r="A399" s="11">
        <f t="shared" si="6"/>
        <v>391</v>
      </c>
      <c r="B399" s="11"/>
      <c r="C399" s="11" t="s">
        <v>217</v>
      </c>
      <c r="D399" s="11" t="s">
        <v>28</v>
      </c>
      <c r="E399" s="11" t="s">
        <v>218</v>
      </c>
      <c r="F399" s="11">
        <v>997272</v>
      </c>
      <c r="G399" s="16">
        <v>2020144</v>
      </c>
      <c r="H399" s="11">
        <v>2023</v>
      </c>
      <c r="I399" s="11" t="s">
        <v>30</v>
      </c>
      <c r="J399" s="11">
        <v>2</v>
      </c>
      <c r="K399" s="11">
        <v>13</v>
      </c>
      <c r="L399" s="11">
        <v>56</v>
      </c>
      <c r="M399" s="11">
        <v>49</v>
      </c>
      <c r="N399" s="14">
        <v>1314.8167000000001</v>
      </c>
      <c r="O399" s="15">
        <v>758.49</v>
      </c>
      <c r="P399" s="11">
        <f>A399*1000/5000</f>
        <v>78.2</v>
      </c>
      <c r="Q399" s="13">
        <f>IF(F399&gt;700000,A399*1000/5629,"0")</f>
        <v>69.461716112986323</v>
      </c>
    </row>
    <row r="400" spans="1:17" x14ac:dyDescent="0.3">
      <c r="A400" s="11">
        <f t="shared" si="6"/>
        <v>392</v>
      </c>
      <c r="B400" s="11"/>
      <c r="C400" s="11" t="s">
        <v>181</v>
      </c>
      <c r="D400" s="11" t="s">
        <v>28</v>
      </c>
      <c r="E400" s="11" t="s">
        <v>182</v>
      </c>
      <c r="F400" s="11">
        <v>955908</v>
      </c>
      <c r="G400" s="16">
        <v>574044</v>
      </c>
      <c r="H400" s="11">
        <v>2023</v>
      </c>
      <c r="I400" s="11" t="s">
        <v>18</v>
      </c>
      <c r="J400" s="11">
        <v>2</v>
      </c>
      <c r="K400" s="11">
        <v>13</v>
      </c>
      <c r="L400" s="11">
        <v>3</v>
      </c>
      <c r="M400" s="11">
        <v>6</v>
      </c>
      <c r="N400" s="14">
        <v>1261.0999999999999</v>
      </c>
      <c r="O400" s="15">
        <v>758</v>
      </c>
      <c r="P400" s="11">
        <f>A400*1000/5000</f>
        <v>78.400000000000006</v>
      </c>
      <c r="Q400" s="13">
        <f>IF(F400&gt;700000,A400*1000/5629,"0")</f>
        <v>69.639367560845628</v>
      </c>
    </row>
    <row r="401" spans="1:17" x14ac:dyDescent="0.3">
      <c r="A401" s="11">
        <f t="shared" si="6"/>
        <v>393</v>
      </c>
      <c r="B401" s="11"/>
      <c r="C401" s="11" t="s">
        <v>493</v>
      </c>
      <c r="D401" s="11" t="s">
        <v>28</v>
      </c>
      <c r="E401" s="11" t="s">
        <v>494</v>
      </c>
      <c r="F401" s="11">
        <v>983189</v>
      </c>
      <c r="G401" s="16">
        <v>102945</v>
      </c>
      <c r="H401" s="11">
        <v>2024</v>
      </c>
      <c r="I401" s="11" t="s">
        <v>18</v>
      </c>
      <c r="J401" s="11">
        <v>2</v>
      </c>
      <c r="K401" s="11">
        <v>13</v>
      </c>
      <c r="L401" s="11">
        <v>41</v>
      </c>
      <c r="M401" s="11">
        <v>33</v>
      </c>
      <c r="N401" s="14">
        <v>1299.55</v>
      </c>
      <c r="O401" s="15">
        <v>756.56</v>
      </c>
      <c r="P401" s="11">
        <f>A401*1000/5000</f>
        <v>78.599999999999994</v>
      </c>
      <c r="Q401" s="13">
        <f>IF(F401&gt;700000,A401*1000/5629,"0")</f>
        <v>69.817019008704918</v>
      </c>
    </row>
    <row r="402" spans="1:17" x14ac:dyDescent="0.3">
      <c r="A402" s="11">
        <f t="shared" si="6"/>
        <v>394</v>
      </c>
      <c r="B402" s="11"/>
      <c r="C402" s="11" t="s">
        <v>404</v>
      </c>
      <c r="D402" s="11" t="s">
        <v>28</v>
      </c>
      <c r="E402" s="11" t="s">
        <v>405</v>
      </c>
      <c r="F402" s="11">
        <v>1095380</v>
      </c>
      <c r="G402" s="16">
        <v>213168</v>
      </c>
      <c r="H402" s="11">
        <v>2023</v>
      </c>
      <c r="I402" s="11" t="s">
        <v>18</v>
      </c>
      <c r="J402" s="11">
        <v>2</v>
      </c>
      <c r="K402" s="11">
        <v>16</v>
      </c>
      <c r="L402" s="11">
        <v>10</v>
      </c>
      <c r="M402" s="11">
        <v>21</v>
      </c>
      <c r="N402" s="14">
        <v>1448.35</v>
      </c>
      <c r="O402" s="15">
        <v>756.3</v>
      </c>
      <c r="P402" s="11">
        <f>A402*1000/5000</f>
        <v>78.8</v>
      </c>
      <c r="Q402" s="13">
        <f>IF(F402&gt;700000,A402*1000/5629,"0")</f>
        <v>69.994670456564222</v>
      </c>
    </row>
    <row r="403" spans="1:17" x14ac:dyDescent="0.3">
      <c r="A403" s="11">
        <f t="shared" si="6"/>
        <v>395</v>
      </c>
      <c r="B403" s="11"/>
      <c r="C403" s="11" t="s">
        <v>537</v>
      </c>
      <c r="D403" s="11" t="s">
        <v>28</v>
      </c>
      <c r="E403" s="11" t="s">
        <v>538</v>
      </c>
      <c r="F403" s="11">
        <v>1096034</v>
      </c>
      <c r="G403" s="16">
        <v>520733</v>
      </c>
      <c r="H403" s="11">
        <v>2024</v>
      </c>
      <c r="I403" s="11" t="s">
        <v>18</v>
      </c>
      <c r="J403" s="11">
        <v>2</v>
      </c>
      <c r="K403" s="11">
        <v>16</v>
      </c>
      <c r="L403" s="11">
        <v>12</v>
      </c>
      <c r="M403" s="11">
        <v>0</v>
      </c>
      <c r="N403" s="14">
        <v>1450</v>
      </c>
      <c r="O403" s="15">
        <v>755.89</v>
      </c>
      <c r="P403" s="11">
        <f>A403*1000/5000</f>
        <v>79</v>
      </c>
      <c r="Q403" s="13">
        <f>IF(F403&gt;700000,A403*1000/5629,"0")</f>
        <v>70.172321904423526</v>
      </c>
    </row>
    <row r="404" spans="1:17" x14ac:dyDescent="0.3">
      <c r="A404" s="11">
        <f t="shared" si="6"/>
        <v>396</v>
      </c>
      <c r="B404" s="11"/>
      <c r="C404" s="11" t="s">
        <v>539</v>
      </c>
      <c r="D404" s="11" t="s">
        <v>28</v>
      </c>
      <c r="E404" s="11" t="s">
        <v>540</v>
      </c>
      <c r="F404" s="11">
        <v>969859</v>
      </c>
      <c r="G404" s="16">
        <v>512404</v>
      </c>
      <c r="H404" s="11">
        <v>2022</v>
      </c>
      <c r="I404" s="11" t="s">
        <v>18</v>
      </c>
      <c r="J404" s="11">
        <v>2</v>
      </c>
      <c r="K404" s="11">
        <v>13</v>
      </c>
      <c r="L404" s="11">
        <v>25</v>
      </c>
      <c r="M404" s="11">
        <v>26</v>
      </c>
      <c r="N404" s="14">
        <v>1283.4332999999999</v>
      </c>
      <c r="O404" s="15">
        <v>755.68</v>
      </c>
      <c r="P404" s="11">
        <f>A404*1000/5000</f>
        <v>79.2</v>
      </c>
      <c r="Q404" s="13">
        <f>IF(F404&gt;700000,A404*1000/5629,"0")</f>
        <v>70.349973352282817</v>
      </c>
    </row>
    <row r="405" spans="1:17" x14ac:dyDescent="0.3">
      <c r="A405" s="11">
        <f t="shared" si="6"/>
        <v>397</v>
      </c>
      <c r="B405" s="11"/>
      <c r="C405" s="11" t="s">
        <v>65</v>
      </c>
      <c r="D405" s="11" t="s">
        <v>25</v>
      </c>
      <c r="E405" s="11">
        <v>802</v>
      </c>
      <c r="F405" s="11">
        <v>742233</v>
      </c>
      <c r="G405" s="16" t="s">
        <v>541</v>
      </c>
      <c r="H405" s="11">
        <v>2023</v>
      </c>
      <c r="I405" s="11" t="s">
        <v>42</v>
      </c>
      <c r="J405" s="11">
        <v>2</v>
      </c>
      <c r="K405" s="11">
        <v>6</v>
      </c>
      <c r="L405" s="11">
        <v>15</v>
      </c>
      <c r="M405" s="11">
        <v>53</v>
      </c>
      <c r="N405" s="11">
        <f>(K405+18)*60-472+L405+M405/60</f>
        <v>983.88333333333333</v>
      </c>
      <c r="O405" s="12">
        <f>F405/(((K405+18)*60-472)+L405+M405/60)</f>
        <v>754.3912726779937</v>
      </c>
      <c r="P405" s="11">
        <f>A405*1000/5000</f>
        <v>79.400000000000006</v>
      </c>
      <c r="Q405" s="13">
        <f>IF(F405&gt;700000,A405*1000/5629,"0")</f>
        <v>70.527624800142121</v>
      </c>
    </row>
    <row r="406" spans="1:17" x14ac:dyDescent="0.3">
      <c r="A406" s="11">
        <f t="shared" si="6"/>
        <v>398</v>
      </c>
      <c r="B406" s="11"/>
      <c r="C406" s="11" t="s">
        <v>542</v>
      </c>
      <c r="D406" s="11" t="s">
        <v>28</v>
      </c>
      <c r="E406" s="11" t="s">
        <v>543</v>
      </c>
      <c r="F406" s="11">
        <v>979566</v>
      </c>
      <c r="G406" s="16">
        <v>65507</v>
      </c>
      <c r="H406" s="11">
        <v>2023</v>
      </c>
      <c r="I406" s="11" t="s">
        <v>18</v>
      </c>
      <c r="J406" s="11">
        <v>2</v>
      </c>
      <c r="K406" s="11">
        <v>13</v>
      </c>
      <c r="L406" s="11">
        <v>42</v>
      </c>
      <c r="M406" s="11">
        <v>2</v>
      </c>
      <c r="N406" s="14">
        <v>1300.0333000000001</v>
      </c>
      <c r="O406" s="15">
        <v>753.49</v>
      </c>
      <c r="P406" s="11">
        <f>A406*1000/5000</f>
        <v>79.599999999999994</v>
      </c>
      <c r="Q406" s="13">
        <f>IF(F406&gt;700000,A406*1000/5629,"0")</f>
        <v>70.705276248001425</v>
      </c>
    </row>
    <row r="407" spans="1:17" x14ac:dyDescent="0.3">
      <c r="A407" s="11">
        <f t="shared" si="6"/>
        <v>399</v>
      </c>
      <c r="B407" s="11"/>
      <c r="C407" s="11" t="s">
        <v>544</v>
      </c>
      <c r="D407" s="11" t="s">
        <v>28</v>
      </c>
      <c r="E407" s="11" t="s">
        <v>545</v>
      </c>
      <c r="F407" s="11">
        <v>942883</v>
      </c>
      <c r="G407" s="16">
        <v>807987</v>
      </c>
      <c r="H407" s="11">
        <v>2020</v>
      </c>
      <c r="I407" s="11" t="s">
        <v>18</v>
      </c>
      <c r="J407" s="11">
        <v>2</v>
      </c>
      <c r="K407" s="11">
        <v>12</v>
      </c>
      <c r="L407" s="11">
        <v>54</v>
      </c>
      <c r="M407" s="11">
        <v>48</v>
      </c>
      <c r="N407" s="14">
        <v>1252.8</v>
      </c>
      <c r="O407" s="15">
        <v>752.62</v>
      </c>
      <c r="P407" s="11">
        <f>A407*1000/5000</f>
        <v>79.8</v>
      </c>
      <c r="Q407" s="13">
        <f>IF(F407&gt;700000,A407*1000/5629,"0")</f>
        <v>70.882927695860715</v>
      </c>
    </row>
    <row r="408" spans="1:17" x14ac:dyDescent="0.3">
      <c r="A408" s="11">
        <f t="shared" si="6"/>
        <v>400</v>
      </c>
      <c r="B408" s="11"/>
      <c r="C408" s="11" t="s">
        <v>546</v>
      </c>
      <c r="D408" s="11" t="s">
        <v>28</v>
      </c>
      <c r="E408" s="11" t="s">
        <v>547</v>
      </c>
      <c r="F408" s="11">
        <v>1019717</v>
      </c>
      <c r="G408" s="16">
        <v>1067175</v>
      </c>
      <c r="H408" s="11">
        <v>2023</v>
      </c>
      <c r="I408" s="11" t="s">
        <v>30</v>
      </c>
      <c r="J408" s="11">
        <v>2</v>
      </c>
      <c r="K408" s="11">
        <v>14</v>
      </c>
      <c r="L408" s="11">
        <v>37</v>
      </c>
      <c r="M408" s="11">
        <v>55</v>
      </c>
      <c r="N408" s="14">
        <v>1355.9167</v>
      </c>
      <c r="O408" s="15">
        <v>752.05</v>
      </c>
      <c r="P408" s="11">
        <f>A408*1000/5000</f>
        <v>80</v>
      </c>
      <c r="Q408" s="13">
        <f>IF(F408&gt;700000,A408*1000/5629,"0")</f>
        <v>71.06057914372002</v>
      </c>
    </row>
    <row r="409" spans="1:17" x14ac:dyDescent="0.3">
      <c r="A409" s="11">
        <f t="shared" si="6"/>
        <v>401</v>
      </c>
      <c r="B409" s="11"/>
      <c r="C409" s="11" t="s">
        <v>548</v>
      </c>
      <c r="D409" s="11" t="s">
        <v>28</v>
      </c>
      <c r="E409" s="11" t="s">
        <v>549</v>
      </c>
      <c r="F409" s="11">
        <v>1027879</v>
      </c>
      <c r="G409" s="16">
        <v>1151488</v>
      </c>
      <c r="H409" s="11">
        <v>2024</v>
      </c>
      <c r="I409" s="11" t="s">
        <v>30</v>
      </c>
      <c r="J409" s="11">
        <v>2</v>
      </c>
      <c r="K409" s="11">
        <v>14</v>
      </c>
      <c r="L409" s="11">
        <v>49</v>
      </c>
      <c r="M409" s="11">
        <v>19</v>
      </c>
      <c r="N409" s="14">
        <v>1367.3167000000001</v>
      </c>
      <c r="O409" s="15">
        <v>751.75</v>
      </c>
      <c r="P409" s="11">
        <f>A409*1000/5000</f>
        <v>80.2</v>
      </c>
      <c r="Q409" s="13">
        <f>IF(F409&gt;700000,A409*1000/5629,"0")</f>
        <v>71.238230591579324</v>
      </c>
    </row>
    <row r="410" spans="1:17" x14ac:dyDescent="0.3">
      <c r="A410" s="11">
        <f t="shared" si="6"/>
        <v>402</v>
      </c>
      <c r="B410" s="11"/>
      <c r="C410" s="11" t="s">
        <v>299</v>
      </c>
      <c r="D410" s="11" t="s">
        <v>28</v>
      </c>
      <c r="E410" s="11" t="s">
        <v>300</v>
      </c>
      <c r="F410" s="11">
        <v>960782</v>
      </c>
      <c r="G410" s="16">
        <v>800171</v>
      </c>
      <c r="H410" s="11">
        <v>2023</v>
      </c>
      <c r="I410" s="11" t="s">
        <v>30</v>
      </c>
      <c r="J410" s="11">
        <v>2</v>
      </c>
      <c r="K410" s="11">
        <v>13</v>
      </c>
      <c r="L410" s="11">
        <v>20</v>
      </c>
      <c r="M410" s="11">
        <v>53</v>
      </c>
      <c r="N410" s="14">
        <v>1278.8833</v>
      </c>
      <c r="O410" s="15">
        <v>751.27</v>
      </c>
      <c r="P410" s="11">
        <f>A410*1000/5000</f>
        <v>80.400000000000006</v>
      </c>
      <c r="Q410" s="13">
        <f>IF(F410&gt;700000,A410*1000/5629,"0")</f>
        <v>71.415882039438628</v>
      </c>
    </row>
    <row r="411" spans="1:17" x14ac:dyDescent="0.3">
      <c r="A411" s="11">
        <f t="shared" si="6"/>
        <v>403</v>
      </c>
      <c r="B411" s="11"/>
      <c r="C411" s="11" t="s">
        <v>550</v>
      </c>
      <c r="D411" s="11" t="s">
        <v>28</v>
      </c>
      <c r="E411" s="11" t="s">
        <v>551</v>
      </c>
      <c r="F411" s="11">
        <v>942244</v>
      </c>
      <c r="G411" s="16">
        <v>311478</v>
      </c>
      <c r="H411" s="11">
        <v>2022</v>
      </c>
      <c r="I411" s="11" t="s">
        <v>30</v>
      </c>
      <c r="J411" s="11">
        <v>2</v>
      </c>
      <c r="K411" s="11">
        <v>12</v>
      </c>
      <c r="L411" s="11">
        <v>57</v>
      </c>
      <c r="M411" s="11">
        <v>12</v>
      </c>
      <c r="N411" s="14">
        <v>1255.2</v>
      </c>
      <c r="O411" s="15">
        <v>750.67</v>
      </c>
      <c r="P411" s="11">
        <f>A411*1000/5000</f>
        <v>80.599999999999994</v>
      </c>
      <c r="Q411" s="13">
        <f>IF(F411&gt;700000,A411*1000/5629,"0")</f>
        <v>71.593533487297918</v>
      </c>
    </row>
    <row r="412" spans="1:17" x14ac:dyDescent="0.3">
      <c r="A412" s="11">
        <f t="shared" si="6"/>
        <v>404</v>
      </c>
      <c r="B412" s="11"/>
      <c r="C412" s="11" t="s">
        <v>422</v>
      </c>
      <c r="D412" s="11" t="s">
        <v>28</v>
      </c>
      <c r="E412" s="11" t="s">
        <v>423</v>
      </c>
      <c r="F412" s="11">
        <v>1023993</v>
      </c>
      <c r="G412" s="16">
        <v>1166068</v>
      </c>
      <c r="H412" s="11">
        <v>2022</v>
      </c>
      <c r="I412" s="11" t="s">
        <v>18</v>
      </c>
      <c r="J412" s="11">
        <v>2</v>
      </c>
      <c r="K412" s="11">
        <v>14</v>
      </c>
      <c r="L412" s="11">
        <v>46</v>
      </c>
      <c r="M412" s="11">
        <v>36</v>
      </c>
      <c r="N412" s="14">
        <v>1364.6</v>
      </c>
      <c r="O412" s="15">
        <v>750.4</v>
      </c>
      <c r="P412" s="11">
        <f>A412*1000/5000</f>
        <v>80.8</v>
      </c>
      <c r="Q412" s="13">
        <f>IF(F412&gt;700000,A412*1000/5629,"0")</f>
        <v>71.771184935157223</v>
      </c>
    </row>
    <row r="413" spans="1:17" x14ac:dyDescent="0.3">
      <c r="A413" s="11">
        <f t="shared" si="6"/>
        <v>405</v>
      </c>
      <c r="B413" s="11"/>
      <c r="C413" s="11" t="s">
        <v>552</v>
      </c>
      <c r="D413" s="11" t="s">
        <v>28</v>
      </c>
      <c r="E413" s="11" t="s">
        <v>553</v>
      </c>
      <c r="F413" s="11">
        <v>987550</v>
      </c>
      <c r="G413" s="16">
        <v>503137</v>
      </c>
      <c r="H413" s="11">
        <v>2022</v>
      </c>
      <c r="I413" s="11" t="s">
        <v>30</v>
      </c>
      <c r="J413" s="11">
        <v>2</v>
      </c>
      <c r="K413" s="11">
        <v>13</v>
      </c>
      <c r="L413" s="11">
        <v>59</v>
      </c>
      <c r="M413" s="11">
        <v>27</v>
      </c>
      <c r="N413" s="14">
        <v>1317.45</v>
      </c>
      <c r="O413" s="15">
        <v>749.59</v>
      </c>
      <c r="P413" s="11">
        <f>A413*1000/5000</f>
        <v>81</v>
      </c>
      <c r="Q413" s="13">
        <f>IF(F413&gt;700000,A413*1000/5629,"0")</f>
        <v>71.948836383016527</v>
      </c>
    </row>
    <row r="414" spans="1:17" x14ac:dyDescent="0.3">
      <c r="A414" s="11">
        <f t="shared" si="6"/>
        <v>406</v>
      </c>
      <c r="B414" s="11"/>
      <c r="C414" s="11" t="s">
        <v>259</v>
      </c>
      <c r="D414" s="11" t="s">
        <v>28</v>
      </c>
      <c r="E414" s="11" t="s">
        <v>260</v>
      </c>
      <c r="F414" s="11">
        <v>1002992</v>
      </c>
      <c r="G414" s="16">
        <v>189175</v>
      </c>
      <c r="H414" s="11">
        <v>2020</v>
      </c>
      <c r="I414" s="11" t="s">
        <v>30</v>
      </c>
      <c r="J414" s="11">
        <v>2</v>
      </c>
      <c r="K414" s="11">
        <v>14</v>
      </c>
      <c r="L414" s="11">
        <v>21</v>
      </c>
      <c r="M414" s="11">
        <v>32</v>
      </c>
      <c r="N414" s="14">
        <v>1339.5333000000001</v>
      </c>
      <c r="O414" s="15">
        <v>748.76</v>
      </c>
      <c r="P414" s="11">
        <f>A414*1000/5000</f>
        <v>81.2</v>
      </c>
      <c r="Q414" s="13">
        <f>IF(F414&gt;700000,A414*1000/5629,"0")</f>
        <v>72.126487830875817</v>
      </c>
    </row>
    <row r="415" spans="1:17" x14ac:dyDescent="0.3">
      <c r="A415" s="11">
        <f t="shared" si="6"/>
        <v>407</v>
      </c>
      <c r="B415" s="11"/>
      <c r="C415" s="11" t="s">
        <v>53</v>
      </c>
      <c r="D415" s="11" t="s">
        <v>28</v>
      </c>
      <c r="E415" s="11" t="s">
        <v>54</v>
      </c>
      <c r="F415" s="11">
        <v>952579</v>
      </c>
      <c r="G415" s="16">
        <v>2005166</v>
      </c>
      <c r="H415" s="11">
        <v>2024</v>
      </c>
      <c r="I415" s="11" t="s">
        <v>18</v>
      </c>
      <c r="J415" s="11">
        <v>2</v>
      </c>
      <c r="K415" s="11">
        <v>13</v>
      </c>
      <c r="L415" s="11">
        <v>15</v>
      </c>
      <c r="M415" s="11">
        <v>3</v>
      </c>
      <c r="N415" s="14">
        <v>1273.05</v>
      </c>
      <c r="O415" s="15">
        <v>748.27</v>
      </c>
      <c r="P415" s="11">
        <f>A415*1000/5000</f>
        <v>81.400000000000006</v>
      </c>
      <c r="Q415" s="13">
        <f>IF(F415&gt;700000,A415*1000/5629,"0")</f>
        <v>72.304139278735121</v>
      </c>
    </row>
    <row r="416" spans="1:17" x14ac:dyDescent="0.3">
      <c r="A416" s="11">
        <f t="shared" si="6"/>
        <v>408</v>
      </c>
      <c r="B416" s="11"/>
      <c r="C416" s="11" t="s">
        <v>77</v>
      </c>
      <c r="D416" s="11" t="s">
        <v>25</v>
      </c>
      <c r="E416" s="11">
        <v>805</v>
      </c>
      <c r="F416" s="11">
        <v>733178</v>
      </c>
      <c r="G416" s="16" t="s">
        <v>554</v>
      </c>
      <c r="H416" s="11">
        <v>2023</v>
      </c>
      <c r="I416" s="11" t="s">
        <v>42</v>
      </c>
      <c r="J416" s="11">
        <v>2</v>
      </c>
      <c r="K416" s="11">
        <v>6</v>
      </c>
      <c r="L416" s="11">
        <v>12</v>
      </c>
      <c r="M416" s="11">
        <v>28</v>
      </c>
      <c r="N416" s="11">
        <f>(K416+18)*60-472+L416+M416/60</f>
        <v>980.4666666666667</v>
      </c>
      <c r="O416" s="12">
        <f>F416/(((K416+18)*60-472)+L416+M416/60)</f>
        <v>747.78472836064452</v>
      </c>
      <c r="P416" s="11">
        <f>A416*1000/5000</f>
        <v>81.599999999999994</v>
      </c>
      <c r="Q416" s="13">
        <f>IF(F416&gt;700000,A416*1000/5629,"0")</f>
        <v>72.481790726594426</v>
      </c>
    </row>
    <row r="417" spans="1:17" x14ac:dyDescent="0.3">
      <c r="A417" s="11">
        <f t="shared" si="6"/>
        <v>409</v>
      </c>
      <c r="B417" s="11"/>
      <c r="C417" s="11" t="s">
        <v>337</v>
      </c>
      <c r="D417" s="11" t="s">
        <v>28</v>
      </c>
      <c r="E417" s="11" t="s">
        <v>338</v>
      </c>
      <c r="F417" s="11">
        <v>975499</v>
      </c>
      <c r="G417" s="16">
        <v>53150</v>
      </c>
      <c r="H417" s="11">
        <v>2024</v>
      </c>
      <c r="I417" s="11" t="s">
        <v>18</v>
      </c>
      <c r="J417" s="11">
        <v>2</v>
      </c>
      <c r="K417" s="11">
        <v>13</v>
      </c>
      <c r="L417" s="11">
        <v>47</v>
      </c>
      <c r="M417" s="11">
        <v>3</v>
      </c>
      <c r="N417" s="14">
        <v>1305.05</v>
      </c>
      <c r="O417" s="15">
        <v>747.48</v>
      </c>
      <c r="P417" s="11">
        <f>A417*1000/5000</f>
        <v>81.8</v>
      </c>
      <c r="Q417" s="13">
        <f>IF(F417&gt;700000,A417*1000/5629,"0")</f>
        <v>72.659442174453716</v>
      </c>
    </row>
    <row r="418" spans="1:17" x14ac:dyDescent="0.3">
      <c r="A418" s="11">
        <f t="shared" si="6"/>
        <v>410</v>
      </c>
      <c r="B418" s="11"/>
      <c r="C418" s="11" t="s">
        <v>158</v>
      </c>
      <c r="D418" s="11" t="s">
        <v>25</v>
      </c>
      <c r="E418" s="11">
        <v>3503</v>
      </c>
      <c r="F418" s="11">
        <v>741969</v>
      </c>
      <c r="G418" s="16" t="s">
        <v>555</v>
      </c>
      <c r="H418" s="11">
        <v>2022</v>
      </c>
      <c r="I418" s="11" t="s">
        <v>42</v>
      </c>
      <c r="J418" s="11">
        <v>2</v>
      </c>
      <c r="K418" s="11">
        <v>6</v>
      </c>
      <c r="L418" s="11">
        <v>25</v>
      </c>
      <c r="M418" s="11">
        <v>10</v>
      </c>
      <c r="N418" s="11">
        <f>(K418+18)*60-472+L418+M418/60</f>
        <v>993.16666666666663</v>
      </c>
      <c r="O418" s="12">
        <f>F418/(((K418+18)*60-472)+L418+M418/60)</f>
        <v>747.0740057056554</v>
      </c>
      <c r="P418" s="11">
        <f>A418*1000/5000</f>
        <v>82</v>
      </c>
      <c r="Q418" s="13">
        <f>IF(F418&gt;700000,A418*1000/5629,"0")</f>
        <v>72.83709362231302</v>
      </c>
    </row>
    <row r="419" spans="1:17" x14ac:dyDescent="0.3">
      <c r="A419" s="11">
        <f t="shared" si="6"/>
        <v>411</v>
      </c>
      <c r="B419" s="11"/>
      <c r="C419" s="11" t="s">
        <v>83</v>
      </c>
      <c r="D419" s="11" t="s">
        <v>25</v>
      </c>
      <c r="E419" s="11">
        <v>2302</v>
      </c>
      <c r="F419" s="11">
        <v>732857</v>
      </c>
      <c r="G419" s="16" t="s">
        <v>556</v>
      </c>
      <c r="H419" s="11">
        <v>2023</v>
      </c>
      <c r="I419" s="11" t="s">
        <v>17</v>
      </c>
      <c r="J419" s="11">
        <v>2</v>
      </c>
      <c r="K419" s="11">
        <v>6</v>
      </c>
      <c r="L419" s="11">
        <v>13</v>
      </c>
      <c r="M419" s="11">
        <v>50</v>
      </c>
      <c r="N419" s="11">
        <f>(K419+18)*60-472+L419+M419/60</f>
        <v>981.83333333333337</v>
      </c>
      <c r="O419" s="12">
        <f>F419/(((K419+18)*60-472)+L419+M419/60)</f>
        <v>746.41690714649462</v>
      </c>
      <c r="P419" s="11">
        <f>A419*1000/5000</f>
        <v>82.2</v>
      </c>
      <c r="Q419" s="13">
        <f>IF(F419&gt;700000,A419*1000/5629,"0")</f>
        <v>73.014745070172324</v>
      </c>
    </row>
    <row r="420" spans="1:17" x14ac:dyDescent="0.3">
      <c r="A420" s="11">
        <f t="shared" si="6"/>
        <v>412</v>
      </c>
      <c r="B420" s="11"/>
      <c r="C420" s="11" t="s">
        <v>493</v>
      </c>
      <c r="D420" s="11" t="s">
        <v>28</v>
      </c>
      <c r="E420" s="11" t="s">
        <v>494</v>
      </c>
      <c r="F420" s="11">
        <v>983189</v>
      </c>
      <c r="G420" s="16">
        <v>81387</v>
      </c>
      <c r="H420" s="11">
        <v>2021</v>
      </c>
      <c r="I420" s="11" t="s">
        <v>18</v>
      </c>
      <c r="J420" s="11">
        <v>2</v>
      </c>
      <c r="K420" s="11">
        <v>13</v>
      </c>
      <c r="L420" s="11">
        <v>59</v>
      </c>
      <c r="M420" s="11">
        <v>33</v>
      </c>
      <c r="N420" s="14">
        <v>1317.55</v>
      </c>
      <c r="O420" s="15">
        <v>746.23</v>
      </c>
      <c r="P420" s="11">
        <f>A420*1000/5000</f>
        <v>82.4</v>
      </c>
      <c r="Q420" s="13">
        <f>IF(F420&gt;700000,A420*1000/5629,"0")</f>
        <v>73.192396518031629</v>
      </c>
    </row>
    <row r="421" spans="1:17" x14ac:dyDescent="0.3">
      <c r="A421" s="11">
        <f t="shared" si="6"/>
        <v>413</v>
      </c>
      <c r="B421" s="11"/>
      <c r="C421" s="11" t="s">
        <v>557</v>
      </c>
      <c r="D421" s="11" t="s">
        <v>28</v>
      </c>
      <c r="E421" s="11" t="s">
        <v>558</v>
      </c>
      <c r="F421" s="11">
        <v>990993</v>
      </c>
      <c r="G421" s="16">
        <v>349526</v>
      </c>
      <c r="H421" s="11">
        <v>2023</v>
      </c>
      <c r="I421" s="11" t="s">
        <v>30</v>
      </c>
      <c r="J421" s="11">
        <v>2</v>
      </c>
      <c r="K421" s="11">
        <v>14</v>
      </c>
      <c r="L421" s="11">
        <v>10</v>
      </c>
      <c r="M421" s="11">
        <v>36</v>
      </c>
      <c r="N421" s="14">
        <v>1328.6</v>
      </c>
      <c r="O421" s="15">
        <v>745.89</v>
      </c>
      <c r="P421" s="11">
        <f>A421*1000/5000</f>
        <v>82.6</v>
      </c>
      <c r="Q421" s="13">
        <f>IF(F421&gt;700000,A421*1000/5629,"0")</f>
        <v>73.370047965890919</v>
      </c>
    </row>
    <row r="422" spans="1:17" x14ac:dyDescent="0.3">
      <c r="A422" s="11">
        <f t="shared" si="6"/>
        <v>414</v>
      </c>
      <c r="B422" s="11"/>
      <c r="C422" s="11" t="s">
        <v>518</v>
      </c>
      <c r="D422" s="11" t="s">
        <v>28</v>
      </c>
      <c r="E422" s="11" t="s">
        <v>519</v>
      </c>
      <c r="F422" s="11">
        <v>1069993</v>
      </c>
      <c r="G422" s="16">
        <v>2002275</v>
      </c>
      <c r="H422" s="11">
        <v>2023</v>
      </c>
      <c r="I422" s="11" t="s">
        <v>18</v>
      </c>
      <c r="J422" s="11">
        <v>2</v>
      </c>
      <c r="K422" s="11">
        <v>15</v>
      </c>
      <c r="L422" s="11">
        <v>57</v>
      </c>
      <c r="M422" s="11">
        <v>23</v>
      </c>
      <c r="N422" s="14">
        <v>1435.3833</v>
      </c>
      <c r="O422" s="15">
        <v>745.44</v>
      </c>
      <c r="P422" s="11">
        <f>A422*1000/5000</f>
        <v>82.8</v>
      </c>
      <c r="Q422" s="13">
        <f>IF(F422&gt;700000,A422*1000/5629,"0")</f>
        <v>73.547699413750223</v>
      </c>
    </row>
    <row r="423" spans="1:17" x14ac:dyDescent="0.3">
      <c r="A423" s="11">
        <f t="shared" si="6"/>
        <v>415</v>
      </c>
      <c r="B423" s="11"/>
      <c r="C423" s="11" t="s">
        <v>491</v>
      </c>
      <c r="D423" s="11" t="s">
        <v>28</v>
      </c>
      <c r="E423" s="11" t="s">
        <v>492</v>
      </c>
      <c r="F423" s="11">
        <v>950212</v>
      </c>
      <c r="G423" s="16">
        <v>1244059</v>
      </c>
      <c r="H423" s="11">
        <v>2023</v>
      </c>
      <c r="I423" s="11" t="s">
        <v>30</v>
      </c>
      <c r="J423" s="11">
        <v>2</v>
      </c>
      <c r="K423" s="11">
        <v>13</v>
      </c>
      <c r="L423" s="11">
        <v>17</v>
      </c>
      <c r="M423" s="11">
        <v>9</v>
      </c>
      <c r="N423" s="14">
        <v>1275.1500000000001</v>
      </c>
      <c r="O423" s="15">
        <v>745.18</v>
      </c>
      <c r="P423" s="11">
        <f>A423*1000/5000</f>
        <v>83</v>
      </c>
      <c r="Q423" s="13">
        <f>IF(F423&gt;700000,A423*1000/5629,"0")</f>
        <v>73.725350861609527</v>
      </c>
    </row>
    <row r="424" spans="1:17" x14ac:dyDescent="0.3">
      <c r="A424" s="11">
        <f t="shared" si="6"/>
        <v>416</v>
      </c>
      <c r="B424" s="11"/>
      <c r="C424" s="11" t="s">
        <v>57</v>
      </c>
      <c r="D424" s="11" t="s">
        <v>25</v>
      </c>
      <c r="E424" s="11">
        <v>2801</v>
      </c>
      <c r="F424" s="11">
        <v>708585</v>
      </c>
      <c r="G424" s="16" t="s">
        <v>559</v>
      </c>
      <c r="H424" s="11">
        <v>2023</v>
      </c>
      <c r="I424" s="11" t="s">
        <v>17</v>
      </c>
      <c r="J424" s="11">
        <v>2</v>
      </c>
      <c r="K424" s="11">
        <v>5</v>
      </c>
      <c r="L424" s="11">
        <v>43</v>
      </c>
      <c r="M424" s="11">
        <v>21</v>
      </c>
      <c r="N424" s="11">
        <f>(K424+18)*60-472+L424+M424/60</f>
        <v>951.35</v>
      </c>
      <c r="O424" s="12">
        <f>F424/(((K424+18)*60-472)+L424+M424/60)</f>
        <v>744.82051821096331</v>
      </c>
      <c r="P424" s="11">
        <f>A424*1000/5000</f>
        <v>83.2</v>
      </c>
      <c r="Q424" s="13">
        <f>IF(F424&gt;700000,A424*1000/5629,"0")</f>
        <v>73.903002309468818</v>
      </c>
    </row>
    <row r="425" spans="1:17" x14ac:dyDescent="0.3">
      <c r="A425" s="11">
        <f t="shared" si="6"/>
        <v>417</v>
      </c>
      <c r="B425" s="11"/>
      <c r="C425" s="11" t="s">
        <v>560</v>
      </c>
      <c r="D425" s="11" t="s">
        <v>28</v>
      </c>
      <c r="E425" s="11" t="s">
        <v>561</v>
      </c>
      <c r="F425" s="11">
        <v>1078437</v>
      </c>
      <c r="G425" s="16">
        <v>1226874</v>
      </c>
      <c r="H425" s="11">
        <v>2023</v>
      </c>
      <c r="I425" s="11" t="s">
        <v>30</v>
      </c>
      <c r="J425" s="11">
        <v>2</v>
      </c>
      <c r="K425" s="11">
        <v>16</v>
      </c>
      <c r="L425" s="11">
        <v>11</v>
      </c>
      <c r="M425" s="11">
        <v>45</v>
      </c>
      <c r="N425" s="14">
        <v>1449.75</v>
      </c>
      <c r="O425" s="15">
        <v>743.88</v>
      </c>
      <c r="P425" s="11">
        <f>A425*1000/5000</f>
        <v>83.4</v>
      </c>
      <c r="Q425" s="13">
        <f>IF(F425&gt;700000,A425*1000/5629,"0")</f>
        <v>74.080653757328122</v>
      </c>
    </row>
    <row r="426" spans="1:17" x14ac:dyDescent="0.3">
      <c r="A426" s="11">
        <f t="shared" si="6"/>
        <v>418</v>
      </c>
      <c r="B426" s="11"/>
      <c r="C426" s="11" t="s">
        <v>337</v>
      </c>
      <c r="D426" s="11" t="s">
        <v>28</v>
      </c>
      <c r="E426" s="11" t="s">
        <v>338</v>
      </c>
      <c r="F426" s="11">
        <v>975499</v>
      </c>
      <c r="G426" s="16">
        <v>2033921</v>
      </c>
      <c r="H426" s="11">
        <v>2023</v>
      </c>
      <c r="I426" s="11" t="s">
        <v>30</v>
      </c>
      <c r="J426" s="11">
        <v>2</v>
      </c>
      <c r="K426" s="11">
        <v>13</v>
      </c>
      <c r="L426" s="11">
        <v>53</v>
      </c>
      <c r="M426" s="11">
        <v>36</v>
      </c>
      <c r="N426" s="14">
        <v>1311.6</v>
      </c>
      <c r="O426" s="15">
        <v>743.75</v>
      </c>
      <c r="P426" s="11">
        <f>A426*1000/5000</f>
        <v>83.6</v>
      </c>
      <c r="Q426" s="13">
        <f>IF(F426&gt;700000,A426*1000/5629,"0")</f>
        <v>74.258305205187426</v>
      </c>
    </row>
    <row r="427" spans="1:17" x14ac:dyDescent="0.3">
      <c r="A427" s="11">
        <f t="shared" si="6"/>
        <v>419</v>
      </c>
      <c r="B427" s="11"/>
      <c r="C427" s="11" t="s">
        <v>562</v>
      </c>
      <c r="D427" s="11" t="s">
        <v>28</v>
      </c>
      <c r="E427" s="11" t="s">
        <v>563</v>
      </c>
      <c r="F427" s="11">
        <v>1250748</v>
      </c>
      <c r="G427" s="16">
        <v>1212051</v>
      </c>
      <c r="H427" s="11">
        <v>2023</v>
      </c>
      <c r="I427" s="11" t="s">
        <v>18</v>
      </c>
      <c r="J427" s="11">
        <v>2</v>
      </c>
      <c r="K427" s="11">
        <v>20</v>
      </c>
      <c r="L427" s="11">
        <v>7</v>
      </c>
      <c r="M427" s="11">
        <v>49</v>
      </c>
      <c r="N427" s="14">
        <v>1685.8167000000001</v>
      </c>
      <c r="O427" s="15">
        <v>741.92</v>
      </c>
      <c r="P427" s="11">
        <f>A427*1000/5000</f>
        <v>83.8</v>
      </c>
      <c r="Q427" s="13">
        <f>IF(F427&gt;700000,A427*1000/5629,"0")</f>
        <v>74.435956653046716</v>
      </c>
    </row>
    <row r="428" spans="1:17" x14ac:dyDescent="0.3">
      <c r="A428" s="11">
        <f t="shared" si="6"/>
        <v>420</v>
      </c>
      <c r="B428" s="11"/>
      <c r="C428" s="11" t="s">
        <v>564</v>
      </c>
      <c r="D428" s="11" t="s">
        <v>28</v>
      </c>
      <c r="E428" s="11" t="s">
        <v>565</v>
      </c>
      <c r="F428" s="11">
        <v>998243</v>
      </c>
      <c r="G428" s="16">
        <v>574396</v>
      </c>
      <c r="H428" s="11">
        <v>2024</v>
      </c>
      <c r="I428" s="11" t="s">
        <v>18</v>
      </c>
      <c r="J428" s="11">
        <v>2</v>
      </c>
      <c r="K428" s="11">
        <v>14</v>
      </c>
      <c r="L428" s="11">
        <v>28</v>
      </c>
      <c r="M428" s="11">
        <v>54</v>
      </c>
      <c r="N428" s="14">
        <v>1346.9</v>
      </c>
      <c r="O428" s="15">
        <v>741.14</v>
      </c>
      <c r="P428" s="11">
        <f>A428*1000/5000</f>
        <v>84</v>
      </c>
      <c r="Q428" s="13">
        <f>IF(F428&gt;700000,A428*1000/5629,"0")</f>
        <v>74.613608100906021</v>
      </c>
    </row>
    <row r="429" spans="1:17" x14ac:dyDescent="0.3">
      <c r="A429" s="11">
        <f t="shared" si="6"/>
        <v>421</v>
      </c>
      <c r="B429" s="11"/>
      <c r="C429" s="11" t="s">
        <v>566</v>
      </c>
      <c r="D429" s="11" t="s">
        <v>28</v>
      </c>
      <c r="E429" s="11" t="s">
        <v>567</v>
      </c>
      <c r="F429" s="11">
        <v>996885</v>
      </c>
      <c r="G429" s="16">
        <v>1044510</v>
      </c>
      <c r="H429" s="11">
        <v>2024</v>
      </c>
      <c r="I429" s="11" t="s">
        <v>30</v>
      </c>
      <c r="J429" s="11">
        <v>2</v>
      </c>
      <c r="K429" s="11">
        <v>14</v>
      </c>
      <c r="L429" s="11">
        <v>27</v>
      </c>
      <c r="M429" s="11">
        <v>44</v>
      </c>
      <c r="N429" s="14">
        <v>1345.7333000000001</v>
      </c>
      <c r="O429" s="15">
        <v>740.77</v>
      </c>
      <c r="P429" s="11">
        <f>A429*1000/5000</f>
        <v>84.2</v>
      </c>
      <c r="Q429" s="13">
        <f>IF(F429&gt;700000,A429*1000/5629,"0")</f>
        <v>74.791259548765325</v>
      </c>
    </row>
    <row r="430" spans="1:17" x14ac:dyDescent="0.3">
      <c r="A430" s="11">
        <f t="shared" si="6"/>
        <v>422</v>
      </c>
      <c r="B430" s="11"/>
      <c r="C430" s="11" t="s">
        <v>24</v>
      </c>
      <c r="D430" s="11" t="s">
        <v>25</v>
      </c>
      <c r="E430" s="11">
        <v>1602</v>
      </c>
      <c r="F430" s="11">
        <v>599379</v>
      </c>
      <c r="G430" s="16" t="s">
        <v>568</v>
      </c>
      <c r="H430" s="11">
        <v>2022</v>
      </c>
      <c r="I430" s="11" t="s">
        <v>17</v>
      </c>
      <c r="J430" s="11">
        <v>1</v>
      </c>
      <c r="K430" s="11">
        <v>20</v>
      </c>
      <c r="L430" s="11">
        <v>39</v>
      </c>
      <c r="M430" s="11">
        <v>34</v>
      </c>
      <c r="N430" s="11">
        <f>K430*60-430+L430+M430/60</f>
        <v>809.56666666666672</v>
      </c>
      <c r="O430" s="12">
        <f>F430/((K430*60-430)+L430+M430/60)</f>
        <v>740.37015687404778</v>
      </c>
      <c r="P430" s="11">
        <f>A430*1000/5000</f>
        <v>84.4</v>
      </c>
      <c r="Q430" s="13" t="str">
        <f>IF(F430&gt;700000,A430*1000/5629,"0")</f>
        <v>0</v>
      </c>
    </row>
    <row r="431" spans="1:17" x14ac:dyDescent="0.3">
      <c r="A431" s="11">
        <f t="shared" si="6"/>
        <v>423</v>
      </c>
      <c r="B431" s="11"/>
      <c r="C431" s="11" t="s">
        <v>569</v>
      </c>
      <c r="D431" s="11" t="s">
        <v>28</v>
      </c>
      <c r="E431" s="11" t="s">
        <v>570</v>
      </c>
      <c r="F431" s="11">
        <v>1136199</v>
      </c>
      <c r="G431" s="16">
        <v>912686</v>
      </c>
      <c r="H431" s="11">
        <v>2020</v>
      </c>
      <c r="I431" s="11" t="s">
        <v>18</v>
      </c>
      <c r="J431" s="11">
        <v>2</v>
      </c>
      <c r="K431" s="11">
        <v>17</v>
      </c>
      <c r="L431" s="11">
        <v>36</v>
      </c>
      <c r="M431" s="11">
        <v>45</v>
      </c>
      <c r="N431" s="14">
        <v>1534.75</v>
      </c>
      <c r="O431" s="15">
        <v>740.32</v>
      </c>
      <c r="P431" s="11">
        <f>A431*1000/5000</f>
        <v>84.6</v>
      </c>
      <c r="Q431" s="13">
        <f>IF(F431&gt;700000,A431*1000/5629,"0")</f>
        <v>75.146562444483919</v>
      </c>
    </row>
    <row r="432" spans="1:17" x14ac:dyDescent="0.3">
      <c r="A432" s="11">
        <f t="shared" si="6"/>
        <v>424</v>
      </c>
      <c r="B432" s="11"/>
      <c r="C432" s="11" t="s">
        <v>83</v>
      </c>
      <c r="D432" s="11" t="s">
        <v>25</v>
      </c>
      <c r="E432" s="11">
        <v>2303</v>
      </c>
      <c r="F432" s="11">
        <v>732857</v>
      </c>
      <c r="G432" s="16" t="s">
        <v>571</v>
      </c>
      <c r="H432" s="11">
        <v>2021</v>
      </c>
      <c r="I432" s="11" t="s">
        <v>17</v>
      </c>
      <c r="J432" s="11">
        <v>2</v>
      </c>
      <c r="K432" s="11">
        <v>6</v>
      </c>
      <c r="L432" s="11">
        <v>22</v>
      </c>
      <c r="M432" s="11">
        <v>0</v>
      </c>
      <c r="N432" s="11">
        <f>(K432+18)*60-472+L432+M432/60</f>
        <v>990</v>
      </c>
      <c r="O432" s="12">
        <f>F432/(((K432+18)*60-472)+L432+M432/60)</f>
        <v>740.25959595959591</v>
      </c>
      <c r="P432" s="11">
        <f>A432*1000/5000</f>
        <v>84.8</v>
      </c>
      <c r="Q432" s="13">
        <f>IF(F432&gt;700000,A432*1000/5629,"0")</f>
        <v>75.324213892343224</v>
      </c>
    </row>
    <row r="433" spans="1:17" x14ac:dyDescent="0.3">
      <c r="A433" s="11">
        <f t="shared" si="6"/>
        <v>425</v>
      </c>
      <c r="B433" s="11"/>
      <c r="C433" s="11" t="s">
        <v>513</v>
      </c>
      <c r="D433" s="11" t="s">
        <v>28</v>
      </c>
      <c r="E433" s="11" t="s">
        <v>514</v>
      </c>
      <c r="F433" s="11">
        <v>1182660</v>
      </c>
      <c r="G433" s="16">
        <v>1117218</v>
      </c>
      <c r="H433" s="11">
        <v>2021</v>
      </c>
      <c r="I433" s="11" t="s">
        <v>18</v>
      </c>
      <c r="J433" s="11">
        <v>2</v>
      </c>
      <c r="K433" s="11">
        <v>18</v>
      </c>
      <c r="L433" s="11">
        <v>40</v>
      </c>
      <c r="M433" s="11">
        <v>46</v>
      </c>
      <c r="N433" s="14">
        <v>1598.7666999999999</v>
      </c>
      <c r="O433" s="15">
        <v>739.73</v>
      </c>
      <c r="P433" s="11">
        <f>A433*1000/5000</f>
        <v>85</v>
      </c>
      <c r="Q433" s="13">
        <f>IF(F433&gt;700000,A433*1000/5629,"0")</f>
        <v>75.501865340202528</v>
      </c>
    </row>
    <row r="434" spans="1:17" x14ac:dyDescent="0.3">
      <c r="A434" s="11">
        <f t="shared" si="6"/>
        <v>426</v>
      </c>
      <c r="B434" s="11"/>
      <c r="C434" s="11" t="s">
        <v>572</v>
      </c>
      <c r="D434" s="11" t="s">
        <v>25</v>
      </c>
      <c r="E434" s="11">
        <v>3501</v>
      </c>
      <c r="F434" s="11">
        <v>762870</v>
      </c>
      <c r="G434" s="16" t="s">
        <v>573</v>
      </c>
      <c r="H434" s="11">
        <v>2024</v>
      </c>
      <c r="I434" s="11" t="s">
        <v>17</v>
      </c>
      <c r="J434" s="11">
        <v>2</v>
      </c>
      <c r="K434" s="11">
        <v>7</v>
      </c>
      <c r="L434" s="11">
        <v>3</v>
      </c>
      <c r="M434" s="11">
        <v>40</v>
      </c>
      <c r="N434" s="11">
        <f>(K434+18)*60-472+L434+M434/60</f>
        <v>1031.6666666666667</v>
      </c>
      <c r="O434" s="12">
        <f>F434/(((K434+18)*60-472)+L434+M434/60)</f>
        <v>739.45395799676896</v>
      </c>
      <c r="P434" s="11">
        <f>A434*1000/5000</f>
        <v>85.2</v>
      </c>
      <c r="Q434" s="13">
        <f>IF(F434&gt;700000,A434*1000/5629,"0")</f>
        <v>75.679516788061818</v>
      </c>
    </row>
    <row r="435" spans="1:17" x14ac:dyDescent="0.3">
      <c r="A435" s="11">
        <f t="shared" si="6"/>
        <v>427</v>
      </c>
      <c r="B435" s="11"/>
      <c r="C435" s="11" t="s">
        <v>574</v>
      </c>
      <c r="D435" s="11" t="s">
        <v>28</v>
      </c>
      <c r="E435" s="11" t="s">
        <v>575</v>
      </c>
      <c r="F435" s="11">
        <v>1095741</v>
      </c>
      <c r="G435" s="16">
        <v>1113911</v>
      </c>
      <c r="H435" s="11">
        <v>2023</v>
      </c>
      <c r="I435" s="11" t="s">
        <v>30</v>
      </c>
      <c r="J435" s="11">
        <v>2</v>
      </c>
      <c r="K435" s="11">
        <v>16</v>
      </c>
      <c r="L435" s="11">
        <v>44</v>
      </c>
      <c r="M435" s="11">
        <v>5</v>
      </c>
      <c r="N435" s="14">
        <v>1482.0833</v>
      </c>
      <c r="O435" s="15">
        <v>739.32</v>
      </c>
      <c r="P435" s="11">
        <f>A435*1000/5000</f>
        <v>85.4</v>
      </c>
      <c r="Q435" s="13">
        <f>IF(F435&gt;700000,A435*1000/5629,"0")</f>
        <v>75.857168235921122</v>
      </c>
    </row>
    <row r="436" spans="1:17" x14ac:dyDescent="0.3">
      <c r="A436" s="11">
        <f t="shared" si="6"/>
        <v>428</v>
      </c>
      <c r="B436" s="11"/>
      <c r="C436" s="11" t="s">
        <v>73</v>
      </c>
      <c r="D436" s="11" t="s">
        <v>25</v>
      </c>
      <c r="E436" s="11">
        <v>806</v>
      </c>
      <c r="F436" s="11">
        <v>715434</v>
      </c>
      <c r="G436" s="16" t="s">
        <v>576</v>
      </c>
      <c r="H436" s="11">
        <v>2022</v>
      </c>
      <c r="I436" s="11" t="s">
        <v>42</v>
      </c>
      <c r="J436" s="11">
        <v>2</v>
      </c>
      <c r="K436" s="11">
        <v>6</v>
      </c>
      <c r="L436" s="11">
        <v>0</v>
      </c>
      <c r="M436" s="11">
        <v>27</v>
      </c>
      <c r="N436" s="11">
        <f>(K436+18)*60-472+L436+M436/60</f>
        <v>968.45</v>
      </c>
      <c r="O436" s="12">
        <f>F436/(((K436+18)*60-472)+L436+M436/60)</f>
        <v>738.74128762455462</v>
      </c>
      <c r="P436" s="11">
        <f>A436*1000/5000</f>
        <v>85.6</v>
      </c>
      <c r="Q436" s="13">
        <f>IF(F436&gt;700000,A436*1000/5629,"0")</f>
        <v>76.034819683780427</v>
      </c>
    </row>
    <row r="437" spans="1:17" x14ac:dyDescent="0.3">
      <c r="A437" s="11">
        <f t="shared" si="6"/>
        <v>429</v>
      </c>
      <c r="B437" s="11"/>
      <c r="C437" s="11" t="s">
        <v>577</v>
      </c>
      <c r="D437" s="11" t="s">
        <v>28</v>
      </c>
      <c r="E437" s="11" t="s">
        <v>578</v>
      </c>
      <c r="F437" s="11">
        <v>952292</v>
      </c>
      <c r="G437" s="16">
        <v>1340166</v>
      </c>
      <c r="H437" s="11">
        <v>2021</v>
      </c>
      <c r="I437" s="11" t="s">
        <v>30</v>
      </c>
      <c r="J437" s="11">
        <v>2</v>
      </c>
      <c r="K437" s="11">
        <v>13</v>
      </c>
      <c r="L437" s="11">
        <v>32</v>
      </c>
      <c r="M437" s="11">
        <v>34</v>
      </c>
      <c r="N437" s="14">
        <v>1290.5667000000001</v>
      </c>
      <c r="O437" s="15">
        <v>737.89</v>
      </c>
      <c r="P437" s="11">
        <f>A437*1000/5000</f>
        <v>85.8</v>
      </c>
      <c r="Q437" s="13">
        <f>IF(F437&gt;700000,A437*1000/5629,"0")</f>
        <v>76.212471131639717</v>
      </c>
    </row>
    <row r="438" spans="1:17" x14ac:dyDescent="0.3">
      <c r="A438" s="11">
        <f t="shared" si="6"/>
        <v>430</v>
      </c>
      <c r="B438" s="11"/>
      <c r="C438" s="11" t="s">
        <v>579</v>
      </c>
      <c r="D438" s="11" t="s">
        <v>28</v>
      </c>
      <c r="E438" s="11" t="s">
        <v>580</v>
      </c>
      <c r="F438" s="11">
        <v>1018040</v>
      </c>
      <c r="G438" s="16">
        <v>62880</v>
      </c>
      <c r="H438" s="11">
        <v>2023</v>
      </c>
      <c r="I438" s="11" t="s">
        <v>30</v>
      </c>
      <c r="J438" s="11">
        <v>2</v>
      </c>
      <c r="K438" s="11">
        <v>15</v>
      </c>
      <c r="L438" s="11">
        <v>3</v>
      </c>
      <c r="M438" s="11">
        <v>10</v>
      </c>
      <c r="N438" s="14">
        <v>1381.1667</v>
      </c>
      <c r="O438" s="15">
        <v>737.09</v>
      </c>
      <c r="P438" s="11">
        <f>A438*1000/5000</f>
        <v>86</v>
      </c>
      <c r="Q438" s="13">
        <f>IF(F438&gt;700000,A438*1000/5629,"0")</f>
        <v>76.390122579499021</v>
      </c>
    </row>
    <row r="439" spans="1:17" x14ac:dyDescent="0.3">
      <c r="A439" s="11">
        <f t="shared" si="6"/>
        <v>431</v>
      </c>
      <c r="B439" s="11"/>
      <c r="C439" s="11" t="s">
        <v>420</v>
      </c>
      <c r="D439" s="11" t="s">
        <v>28</v>
      </c>
      <c r="E439" s="11" t="s">
        <v>421</v>
      </c>
      <c r="F439" s="11">
        <v>955019</v>
      </c>
      <c r="G439" s="16">
        <v>510253</v>
      </c>
      <c r="H439" s="11">
        <v>2022</v>
      </c>
      <c r="I439" s="11" t="s">
        <v>30</v>
      </c>
      <c r="J439" s="11">
        <v>2</v>
      </c>
      <c r="K439" s="11">
        <v>13</v>
      </c>
      <c r="L439" s="11">
        <v>38</v>
      </c>
      <c r="M439" s="11">
        <v>6</v>
      </c>
      <c r="N439" s="14">
        <v>1296.0999999999999</v>
      </c>
      <c r="O439" s="15">
        <v>736.84</v>
      </c>
      <c r="P439" s="11">
        <f>A439*1000/5000</f>
        <v>86.2</v>
      </c>
      <c r="Q439" s="13">
        <f>IF(F439&gt;700000,A439*1000/5629,"0")</f>
        <v>76.567774027358325</v>
      </c>
    </row>
    <row r="440" spans="1:17" x14ac:dyDescent="0.3">
      <c r="A440" s="11">
        <f t="shared" si="6"/>
        <v>432</v>
      </c>
      <c r="B440" s="11"/>
      <c r="C440" s="11" t="s">
        <v>392</v>
      </c>
      <c r="D440" s="11" t="s">
        <v>28</v>
      </c>
      <c r="E440" s="11" t="s">
        <v>393</v>
      </c>
      <c r="F440" s="11">
        <v>946131</v>
      </c>
      <c r="G440" s="16">
        <v>1300431</v>
      </c>
      <c r="H440" s="11">
        <v>2021</v>
      </c>
      <c r="I440" s="11" t="s">
        <v>30</v>
      </c>
      <c r="J440" s="11">
        <v>2</v>
      </c>
      <c r="K440" s="11">
        <v>13</v>
      </c>
      <c r="L440" s="11">
        <v>26</v>
      </c>
      <c r="M440" s="11">
        <v>38</v>
      </c>
      <c r="N440" s="14">
        <v>1284.6333</v>
      </c>
      <c r="O440" s="15">
        <v>736.5</v>
      </c>
      <c r="P440" s="11">
        <f>A440*1000/5000</f>
        <v>86.4</v>
      </c>
      <c r="Q440" s="13">
        <f>IF(F440&gt;700000,A440*1000/5629,"0")</f>
        <v>76.74542547521763</v>
      </c>
    </row>
    <row r="441" spans="1:17" x14ac:dyDescent="0.3">
      <c r="A441" s="11">
        <f t="shared" si="6"/>
        <v>433</v>
      </c>
      <c r="B441" s="11"/>
      <c r="C441" s="11" t="s">
        <v>412</v>
      </c>
      <c r="D441" s="11" t="s">
        <v>28</v>
      </c>
      <c r="E441" s="11" t="s">
        <v>413</v>
      </c>
      <c r="F441" s="11">
        <v>944510</v>
      </c>
      <c r="G441" s="16">
        <v>569457</v>
      </c>
      <c r="H441" s="11">
        <v>2023</v>
      </c>
      <c r="I441" s="11" t="s">
        <v>18</v>
      </c>
      <c r="J441" s="11">
        <v>2</v>
      </c>
      <c r="K441" s="11">
        <v>13</v>
      </c>
      <c r="L441" s="11">
        <v>25</v>
      </c>
      <c r="M441" s="11">
        <v>13</v>
      </c>
      <c r="N441" s="14">
        <v>1283.2166999999999</v>
      </c>
      <c r="O441" s="15">
        <v>736.05</v>
      </c>
      <c r="P441" s="11">
        <f>A441*1000/5000</f>
        <v>86.6</v>
      </c>
      <c r="Q441" s="13">
        <f>IF(F441&gt;700000,A441*1000/5629,"0")</f>
        <v>76.92307692307692</v>
      </c>
    </row>
    <row r="442" spans="1:17" x14ac:dyDescent="0.3">
      <c r="A442" s="11">
        <f t="shared" si="6"/>
        <v>434</v>
      </c>
      <c r="B442" s="11"/>
      <c r="C442" s="11" t="s">
        <v>77</v>
      </c>
      <c r="D442" s="11" t="s">
        <v>25</v>
      </c>
      <c r="E442" s="11">
        <v>805</v>
      </c>
      <c r="F442" s="11">
        <v>733178</v>
      </c>
      <c r="G442" s="16" t="s">
        <v>581</v>
      </c>
      <c r="H442" s="11">
        <v>2024</v>
      </c>
      <c r="I442" s="11" t="s">
        <v>42</v>
      </c>
      <c r="J442" s="11">
        <v>2</v>
      </c>
      <c r="K442" s="11">
        <v>6</v>
      </c>
      <c r="L442" s="11">
        <v>28</v>
      </c>
      <c r="M442" s="11">
        <v>43</v>
      </c>
      <c r="N442" s="11">
        <f>(K442+18)*60-472+L442+M442/60</f>
        <v>996.7166666666667</v>
      </c>
      <c r="O442" s="12">
        <f>F442/(((K442+18)*60-472)+L442+M442/60)</f>
        <v>735.59319766566887</v>
      </c>
      <c r="P442" s="11">
        <f>A442*1000/5000</f>
        <v>86.8</v>
      </c>
      <c r="Q442" s="13">
        <f>IF(F442&gt;700000,A442*1000/5629,"0")</f>
        <v>77.100728370936224</v>
      </c>
    </row>
    <row r="443" spans="1:17" x14ac:dyDescent="0.3">
      <c r="A443" s="11">
        <f t="shared" si="6"/>
        <v>435</v>
      </c>
      <c r="B443" s="11"/>
      <c r="C443" s="11" t="s">
        <v>31</v>
      </c>
      <c r="D443" s="11" t="s">
        <v>25</v>
      </c>
      <c r="E443" s="11">
        <v>3501</v>
      </c>
      <c r="F443" s="11">
        <v>757263</v>
      </c>
      <c r="G443" s="16" t="s">
        <v>582</v>
      </c>
      <c r="H443" s="11">
        <v>2022</v>
      </c>
      <c r="I443" s="11" t="s">
        <v>42</v>
      </c>
      <c r="J443" s="11">
        <v>2</v>
      </c>
      <c r="K443" s="11">
        <v>7</v>
      </c>
      <c r="L443" s="11">
        <v>2</v>
      </c>
      <c r="M443" s="11">
        <v>50</v>
      </c>
      <c r="N443" s="11">
        <f>(K443+18)*60-472+L443+M443/60</f>
        <v>1030.8333333333333</v>
      </c>
      <c r="O443" s="12">
        <f>F443/(((K443+18)*60-472)+L443+M443/60)</f>
        <v>734.6124494745352</v>
      </c>
      <c r="P443" s="11">
        <f>A443*1000/5000</f>
        <v>87</v>
      </c>
      <c r="Q443" s="13">
        <f>IF(F443&gt;700000,A443*1000/5629,"0")</f>
        <v>77.278379818795528</v>
      </c>
    </row>
    <row r="444" spans="1:17" x14ac:dyDescent="0.3">
      <c r="A444" s="11">
        <f t="shared" si="6"/>
        <v>436</v>
      </c>
      <c r="B444" s="11"/>
      <c r="C444" s="11" t="s">
        <v>583</v>
      </c>
      <c r="D444" s="11" t="s">
        <v>28</v>
      </c>
      <c r="E444" s="11" t="s">
        <v>584</v>
      </c>
      <c r="F444" s="11">
        <v>1079054</v>
      </c>
      <c r="G444" s="16">
        <v>2010017</v>
      </c>
      <c r="H444" s="11">
        <v>2024</v>
      </c>
      <c r="I444" s="11" t="s">
        <v>30</v>
      </c>
      <c r="J444" s="11">
        <v>2</v>
      </c>
      <c r="K444" s="11">
        <v>16</v>
      </c>
      <c r="L444" s="11">
        <v>31</v>
      </c>
      <c r="M444" s="11">
        <v>46</v>
      </c>
      <c r="N444" s="14">
        <v>1469.7666999999999</v>
      </c>
      <c r="O444" s="15">
        <v>734.17</v>
      </c>
      <c r="P444" s="11">
        <f>A444*1000/5000</f>
        <v>87.2</v>
      </c>
      <c r="Q444" s="13">
        <f>IF(F444&gt;700000,A444*1000/5629,"0")</f>
        <v>77.456031266654819</v>
      </c>
    </row>
    <row r="445" spans="1:17" x14ac:dyDescent="0.3">
      <c r="A445" s="11">
        <f t="shared" si="6"/>
        <v>437</v>
      </c>
      <c r="B445" s="11"/>
      <c r="C445" s="11" t="s">
        <v>585</v>
      </c>
      <c r="D445" s="11" t="s">
        <v>28</v>
      </c>
      <c r="E445" s="11" t="s">
        <v>586</v>
      </c>
      <c r="F445" s="11">
        <v>951542</v>
      </c>
      <c r="G445" s="16">
        <v>802465</v>
      </c>
      <c r="H445" s="11">
        <v>2023</v>
      </c>
      <c r="I445" s="11" t="s">
        <v>18</v>
      </c>
      <c r="J445" s="11">
        <v>2</v>
      </c>
      <c r="K445" s="11">
        <v>13</v>
      </c>
      <c r="L445" s="11">
        <v>38</v>
      </c>
      <c r="M445" s="11">
        <v>19</v>
      </c>
      <c r="N445" s="14">
        <v>1296.3167000000001</v>
      </c>
      <c r="O445" s="15">
        <v>734.04</v>
      </c>
      <c r="P445" s="11">
        <f>A445*1000/5000</f>
        <v>87.4</v>
      </c>
      <c r="Q445" s="13">
        <f>IF(F445&gt;700000,A445*1000/5629,"0")</f>
        <v>77.633682714514123</v>
      </c>
    </row>
    <row r="446" spans="1:17" x14ac:dyDescent="0.3">
      <c r="A446" s="11">
        <f t="shared" si="6"/>
        <v>438</v>
      </c>
      <c r="B446" s="11"/>
      <c r="C446" s="11" t="s">
        <v>587</v>
      </c>
      <c r="D446" s="11" t="s">
        <v>28</v>
      </c>
      <c r="E446" s="11" t="s">
        <v>588</v>
      </c>
      <c r="F446" s="11">
        <v>992970</v>
      </c>
      <c r="G446" s="16">
        <v>575816</v>
      </c>
      <c r="H446" s="11">
        <v>2024</v>
      </c>
      <c r="I446" s="11" t="s">
        <v>18</v>
      </c>
      <c r="J446" s="11">
        <v>2</v>
      </c>
      <c r="K446" s="11">
        <v>14</v>
      </c>
      <c r="L446" s="11">
        <v>37</v>
      </c>
      <c r="M446" s="11">
        <v>15</v>
      </c>
      <c r="N446" s="14">
        <v>1355.25</v>
      </c>
      <c r="O446" s="15">
        <v>732.68</v>
      </c>
      <c r="P446" s="11">
        <f>A446*1000/5000</f>
        <v>87.6</v>
      </c>
      <c r="Q446" s="13">
        <f>IF(F446&gt;700000,A446*1000/5629,"0")</f>
        <v>77.811334162373427</v>
      </c>
    </row>
    <row r="447" spans="1:17" x14ac:dyDescent="0.3">
      <c r="A447" s="11">
        <f t="shared" si="6"/>
        <v>439</v>
      </c>
      <c r="B447" s="11"/>
      <c r="C447" s="11" t="s">
        <v>497</v>
      </c>
      <c r="D447" s="11" t="s">
        <v>28</v>
      </c>
      <c r="E447" s="11" t="s">
        <v>498</v>
      </c>
      <c r="F447" s="11">
        <v>950882</v>
      </c>
      <c r="G447" s="16">
        <v>544627</v>
      </c>
      <c r="H447" s="11">
        <v>2024</v>
      </c>
      <c r="I447" s="11" t="s">
        <v>30</v>
      </c>
      <c r="J447" s="11">
        <v>2</v>
      </c>
      <c r="K447" s="11">
        <v>13</v>
      </c>
      <c r="L447" s="11">
        <v>40</v>
      </c>
      <c r="M447" s="11">
        <v>7</v>
      </c>
      <c r="N447" s="14">
        <v>1298.1167</v>
      </c>
      <c r="O447" s="15">
        <v>732.51</v>
      </c>
      <c r="P447" s="11">
        <f>A447*1000/5000</f>
        <v>87.8</v>
      </c>
      <c r="Q447" s="13">
        <f>IF(F447&gt;700000,A447*1000/5629,"0")</f>
        <v>77.988985610232717</v>
      </c>
    </row>
    <row r="448" spans="1:17" x14ac:dyDescent="0.3">
      <c r="A448" s="11">
        <f t="shared" si="6"/>
        <v>440</v>
      </c>
      <c r="B448" s="11"/>
      <c r="C448" s="11" t="s">
        <v>589</v>
      </c>
      <c r="D448" s="11" t="s">
        <v>28</v>
      </c>
      <c r="E448" s="11" t="s">
        <v>590</v>
      </c>
      <c r="F448" s="11">
        <v>1078991</v>
      </c>
      <c r="G448" s="16">
        <v>476012</v>
      </c>
      <c r="H448" s="11">
        <v>2021</v>
      </c>
      <c r="I448" s="11" t="s">
        <v>30</v>
      </c>
      <c r="J448" s="11">
        <v>2</v>
      </c>
      <c r="K448" s="11">
        <v>16</v>
      </c>
      <c r="L448" s="11">
        <v>35</v>
      </c>
      <c r="M448" s="11">
        <v>44</v>
      </c>
      <c r="N448" s="14">
        <v>1473.7333000000001</v>
      </c>
      <c r="O448" s="15">
        <v>732.15</v>
      </c>
      <c r="P448" s="11">
        <f>A448*1000/5000</f>
        <v>88</v>
      </c>
      <c r="Q448" s="13">
        <f>IF(F448&gt;700000,A448*1000/5629,"0")</f>
        <v>78.166637058092022</v>
      </c>
    </row>
    <row r="449" spans="1:17" x14ac:dyDescent="0.3">
      <c r="A449" s="11">
        <f t="shared" si="6"/>
        <v>441</v>
      </c>
      <c r="B449" s="11"/>
      <c r="C449" s="11" t="s">
        <v>305</v>
      </c>
      <c r="D449" s="11" t="s">
        <v>28</v>
      </c>
      <c r="E449" s="11" t="s">
        <v>306</v>
      </c>
      <c r="F449" s="11">
        <v>1041448</v>
      </c>
      <c r="G449" s="16">
        <v>544121</v>
      </c>
      <c r="H449" s="11">
        <v>2021</v>
      </c>
      <c r="I449" s="11" t="s">
        <v>18</v>
      </c>
      <c r="J449" s="11">
        <v>2</v>
      </c>
      <c r="K449" s="11">
        <v>15</v>
      </c>
      <c r="L449" s="11">
        <v>45</v>
      </c>
      <c r="M449" s="11">
        <v>16</v>
      </c>
      <c r="N449" s="14">
        <v>1423.2666999999999</v>
      </c>
      <c r="O449" s="15">
        <v>731.73</v>
      </c>
      <c r="P449" s="11">
        <f>A449*1000/5000</f>
        <v>88.2</v>
      </c>
      <c r="Q449" s="13">
        <f>IF(F449&gt;700000,A449*1000/5629,"0")</f>
        <v>78.344288505951326</v>
      </c>
    </row>
    <row r="450" spans="1:17" x14ac:dyDescent="0.3">
      <c r="A450" s="11">
        <f t="shared" si="6"/>
        <v>442</v>
      </c>
      <c r="B450" s="11"/>
      <c r="C450" s="11" t="s">
        <v>591</v>
      </c>
      <c r="D450" s="11" t="s">
        <v>28</v>
      </c>
      <c r="E450" s="11" t="s">
        <v>592</v>
      </c>
      <c r="F450" s="11">
        <v>1154692</v>
      </c>
      <c r="G450" s="16">
        <v>604946</v>
      </c>
      <c r="H450" s="11">
        <v>2021</v>
      </c>
      <c r="I450" s="11" t="s">
        <v>30</v>
      </c>
      <c r="J450" s="11">
        <v>2</v>
      </c>
      <c r="K450" s="11">
        <v>18</v>
      </c>
      <c r="L450" s="11">
        <v>21</v>
      </c>
      <c r="M450" s="11">
        <v>12</v>
      </c>
      <c r="N450" s="14">
        <v>1579.2</v>
      </c>
      <c r="O450" s="15">
        <v>731.19</v>
      </c>
      <c r="P450" s="11">
        <f>A450*1000/5000</f>
        <v>88.4</v>
      </c>
      <c r="Q450" s="13">
        <f>IF(F450&gt;700000,A450*1000/5629,"0")</f>
        <v>78.52193995381063</v>
      </c>
    </row>
    <row r="451" spans="1:17" x14ac:dyDescent="0.3">
      <c r="A451" s="11">
        <f t="shared" si="6"/>
        <v>443</v>
      </c>
      <c r="B451" s="11"/>
      <c r="C451" s="11" t="s">
        <v>593</v>
      </c>
      <c r="D451" s="11" t="s">
        <v>25</v>
      </c>
      <c r="E451" s="11">
        <v>805</v>
      </c>
      <c r="F451" s="11">
        <v>733185</v>
      </c>
      <c r="G451" s="16" t="s">
        <v>594</v>
      </c>
      <c r="H451" s="11">
        <v>2023</v>
      </c>
      <c r="I451" s="11" t="s">
        <v>17</v>
      </c>
      <c r="J451" s="11">
        <v>2</v>
      </c>
      <c r="K451" s="11">
        <v>6</v>
      </c>
      <c r="L451" s="11">
        <v>34</v>
      </c>
      <c r="M451" s="11">
        <v>50</v>
      </c>
      <c r="N451" s="11">
        <f>(K451+18)*60-472+L451+M451/60</f>
        <v>1002.8333333333334</v>
      </c>
      <c r="O451" s="12">
        <f>F451/(((K451+18)*60-472)+L451+M451/60)</f>
        <v>731.11351171680235</v>
      </c>
      <c r="P451" s="11">
        <f>A451*1000/5000</f>
        <v>88.6</v>
      </c>
      <c r="Q451" s="13">
        <f>IF(F451&gt;700000,A451*1000/5629,"0")</f>
        <v>78.69959140166992</v>
      </c>
    </row>
    <row r="452" spans="1:17" x14ac:dyDescent="0.3">
      <c r="A452" s="11">
        <f t="shared" si="6"/>
        <v>444</v>
      </c>
      <c r="B452" s="11"/>
      <c r="C452" s="11" t="s">
        <v>595</v>
      </c>
      <c r="D452" s="11" t="s">
        <v>28</v>
      </c>
      <c r="E452" s="11" t="s">
        <v>596</v>
      </c>
      <c r="F452" s="11">
        <v>996415</v>
      </c>
      <c r="G452" s="16">
        <v>2005657</v>
      </c>
      <c r="H452" s="11">
        <v>2022</v>
      </c>
      <c r="I452" s="11" t="s">
        <v>30</v>
      </c>
      <c r="J452" s="11">
        <v>2</v>
      </c>
      <c r="K452" s="11">
        <v>14</v>
      </c>
      <c r="L452" s="11">
        <v>48</v>
      </c>
      <c r="M452" s="11">
        <v>7</v>
      </c>
      <c r="N452" s="14">
        <v>1366.1167</v>
      </c>
      <c r="O452" s="15">
        <v>729.38</v>
      </c>
      <c r="P452" s="11">
        <f>A452*1000/5000</f>
        <v>88.8</v>
      </c>
      <c r="Q452" s="13">
        <f>IF(F452&gt;700000,A452*1000/5629,"0")</f>
        <v>78.877242849529225</v>
      </c>
    </row>
    <row r="453" spans="1:17" x14ac:dyDescent="0.3">
      <c r="A453" s="11">
        <f t="shared" si="6"/>
        <v>445</v>
      </c>
      <c r="B453" s="11"/>
      <c r="C453" s="11" t="s">
        <v>550</v>
      </c>
      <c r="D453" s="11" t="s">
        <v>28</v>
      </c>
      <c r="E453" s="11" t="s">
        <v>551</v>
      </c>
      <c r="F453" s="11">
        <v>942244</v>
      </c>
      <c r="G453" s="16">
        <v>574440</v>
      </c>
      <c r="H453" s="11">
        <v>2023</v>
      </c>
      <c r="I453" s="11" t="s">
        <v>30</v>
      </c>
      <c r="J453" s="11">
        <v>2</v>
      </c>
      <c r="K453" s="11">
        <v>13</v>
      </c>
      <c r="L453" s="11">
        <v>35</v>
      </c>
      <c r="M453" s="11">
        <v>55</v>
      </c>
      <c r="N453" s="14">
        <v>1293.9167</v>
      </c>
      <c r="O453" s="15">
        <v>728.21</v>
      </c>
      <c r="P453" s="11">
        <f>A453*1000/5000</f>
        <v>89</v>
      </c>
      <c r="Q453" s="13">
        <f>IF(F453&gt;700000,A453*1000/5629,"0")</f>
        <v>79.054894297388529</v>
      </c>
    </row>
    <row r="454" spans="1:17" x14ac:dyDescent="0.3">
      <c r="A454" s="11">
        <f t="shared" si="6"/>
        <v>446</v>
      </c>
      <c r="B454" s="11"/>
      <c r="C454" s="11" t="s">
        <v>318</v>
      </c>
      <c r="D454" s="11" t="s">
        <v>28</v>
      </c>
      <c r="E454" s="11" t="s">
        <v>319</v>
      </c>
      <c r="F454" s="11">
        <v>946735</v>
      </c>
      <c r="G454" s="16">
        <v>806343</v>
      </c>
      <c r="H454" s="11">
        <v>2023</v>
      </c>
      <c r="I454" s="11" t="s">
        <v>30</v>
      </c>
      <c r="J454" s="11">
        <v>2</v>
      </c>
      <c r="K454" s="11">
        <v>13</v>
      </c>
      <c r="L454" s="11">
        <v>42</v>
      </c>
      <c r="M454" s="11">
        <v>12</v>
      </c>
      <c r="N454" s="14">
        <v>1300.2</v>
      </c>
      <c r="O454" s="15">
        <v>728.15</v>
      </c>
      <c r="P454" s="11">
        <f>A454*1000/5000</f>
        <v>89.2</v>
      </c>
      <c r="Q454" s="13">
        <f>IF(F454&gt;700000,A454*1000/5629,"0")</f>
        <v>79.232545745247819</v>
      </c>
    </row>
    <row r="455" spans="1:17" x14ac:dyDescent="0.3">
      <c r="A455" s="11">
        <f t="shared" si="6"/>
        <v>447</v>
      </c>
      <c r="B455" s="11"/>
      <c r="C455" s="11" t="s">
        <v>597</v>
      </c>
      <c r="D455" s="11" t="s">
        <v>28</v>
      </c>
      <c r="E455" s="11" t="s">
        <v>598</v>
      </c>
      <c r="F455" s="11">
        <v>1098934</v>
      </c>
      <c r="G455" s="16">
        <v>2018212</v>
      </c>
      <c r="H455" s="11">
        <v>2021</v>
      </c>
      <c r="I455" s="11" t="s">
        <v>30</v>
      </c>
      <c r="J455" s="11">
        <v>2</v>
      </c>
      <c r="K455" s="11">
        <v>17</v>
      </c>
      <c r="L455" s="11">
        <v>12</v>
      </c>
      <c r="M455" s="11">
        <v>4</v>
      </c>
      <c r="N455" s="14">
        <v>1510.0667000000001</v>
      </c>
      <c r="O455" s="15">
        <v>727.74</v>
      </c>
      <c r="P455" s="11">
        <f>A455*1000/5000</f>
        <v>89.4</v>
      </c>
      <c r="Q455" s="13">
        <f>IF(F455&gt;700000,A455*1000/5629,"0")</f>
        <v>79.410197193107123</v>
      </c>
    </row>
    <row r="456" spans="1:17" x14ac:dyDescent="0.3">
      <c r="A456" s="11">
        <f t="shared" si="6"/>
        <v>448</v>
      </c>
      <c r="B456" s="11"/>
      <c r="C456" s="11" t="s">
        <v>599</v>
      </c>
      <c r="D456" s="11" t="s">
        <v>28</v>
      </c>
      <c r="E456" s="11" t="s">
        <v>600</v>
      </c>
      <c r="F456" s="11">
        <v>957130</v>
      </c>
      <c r="G456" s="16">
        <v>817794</v>
      </c>
      <c r="H456" s="11">
        <v>2023</v>
      </c>
      <c r="I456" s="11" t="s">
        <v>18</v>
      </c>
      <c r="J456" s="11">
        <v>2</v>
      </c>
      <c r="K456" s="11">
        <v>13</v>
      </c>
      <c r="L456" s="11">
        <v>58</v>
      </c>
      <c r="M456" s="11">
        <v>4</v>
      </c>
      <c r="N456" s="14">
        <v>1316.0667000000001</v>
      </c>
      <c r="O456" s="15">
        <v>727.27</v>
      </c>
      <c r="P456" s="11">
        <f>A456*1000/5000</f>
        <v>89.6</v>
      </c>
      <c r="Q456" s="13">
        <f>IF(F456&gt;700000,A456*1000/5629,"0")</f>
        <v>79.587848640966428</v>
      </c>
    </row>
    <row r="457" spans="1:17" x14ac:dyDescent="0.3">
      <c r="A457" s="11">
        <f t="shared" si="6"/>
        <v>449</v>
      </c>
      <c r="B457" s="11"/>
      <c r="C457" s="11" t="s">
        <v>601</v>
      </c>
      <c r="D457" s="11" t="s">
        <v>28</v>
      </c>
      <c r="E457" s="11" t="s">
        <v>602</v>
      </c>
      <c r="F457" s="11">
        <v>997734</v>
      </c>
      <c r="G457" s="16">
        <v>1199111</v>
      </c>
      <c r="H457" s="11">
        <v>2020</v>
      </c>
      <c r="I457" s="11" t="s">
        <v>30</v>
      </c>
      <c r="J457" s="11">
        <v>2</v>
      </c>
      <c r="K457" s="11">
        <v>14</v>
      </c>
      <c r="L457" s="11">
        <v>55</v>
      </c>
      <c r="M457" s="11">
        <v>49</v>
      </c>
      <c r="N457" s="14">
        <v>1373.8167000000001</v>
      </c>
      <c r="O457" s="15">
        <v>726.25</v>
      </c>
      <c r="P457" s="11">
        <f>A457*1000/5000</f>
        <v>89.8</v>
      </c>
      <c r="Q457" s="13">
        <f>IF(F457&gt;700000,A457*1000/5629,"0")</f>
        <v>79.765500088825718</v>
      </c>
    </row>
    <row r="458" spans="1:17" x14ac:dyDescent="0.3">
      <c r="A458" s="11">
        <f t="shared" si="6"/>
        <v>450</v>
      </c>
      <c r="B458" s="11"/>
      <c r="C458" s="11" t="s">
        <v>49</v>
      </c>
      <c r="D458" s="11" t="s">
        <v>25</v>
      </c>
      <c r="E458" s="11">
        <v>2310</v>
      </c>
      <c r="F458" s="11">
        <v>755454</v>
      </c>
      <c r="G458" s="16" t="s">
        <v>603</v>
      </c>
      <c r="H458" s="11">
        <v>2019</v>
      </c>
      <c r="I458" s="11" t="s">
        <v>42</v>
      </c>
      <c r="J458" s="11">
        <v>2</v>
      </c>
      <c r="K458" s="11">
        <v>7</v>
      </c>
      <c r="L458" s="11">
        <v>12</v>
      </c>
      <c r="M458" s="11">
        <v>35</v>
      </c>
      <c r="N458" s="11">
        <f>(K458+18)*60-472+L458+M458/60</f>
        <v>1040.5833333333333</v>
      </c>
      <c r="O458" s="12">
        <f>F458/(((K458+18)*60-472)+L458+M458/60)</f>
        <v>725.99087050532557</v>
      </c>
      <c r="P458" s="11">
        <f>A458*1000/5000</f>
        <v>90</v>
      </c>
      <c r="Q458" s="13">
        <f>IF(F458&gt;700000,A458*1000/5629,"0")</f>
        <v>79.943151536685022</v>
      </c>
    </row>
    <row r="459" spans="1:17" x14ac:dyDescent="0.3">
      <c r="A459" s="11">
        <f t="shared" ref="A459:A522" si="7">A458+1</f>
        <v>451</v>
      </c>
      <c r="B459" s="11"/>
      <c r="C459" s="11" t="s">
        <v>604</v>
      </c>
      <c r="D459" s="11" t="s">
        <v>28</v>
      </c>
      <c r="E459" s="11" t="s">
        <v>605</v>
      </c>
      <c r="F459" s="11">
        <v>1016290</v>
      </c>
      <c r="G459" s="16">
        <v>91559</v>
      </c>
      <c r="H459" s="11">
        <v>2021</v>
      </c>
      <c r="I459" s="11" t="s">
        <v>30</v>
      </c>
      <c r="J459" s="11">
        <v>2</v>
      </c>
      <c r="K459" s="11">
        <v>15</v>
      </c>
      <c r="L459" s="11">
        <v>26</v>
      </c>
      <c r="M459" s="11">
        <v>19</v>
      </c>
      <c r="N459" s="14">
        <v>1404.3167000000001</v>
      </c>
      <c r="O459" s="15">
        <v>723.69</v>
      </c>
      <c r="P459" s="11">
        <f>A459*1000/5000</f>
        <v>90.2</v>
      </c>
      <c r="Q459" s="13">
        <f>IF(F459&gt;700000,A459*1000/5629,"0")</f>
        <v>80.120802984544326</v>
      </c>
    </row>
    <row r="460" spans="1:17" x14ac:dyDescent="0.3">
      <c r="A460" s="11">
        <f t="shared" si="7"/>
        <v>452</v>
      </c>
      <c r="B460" s="11"/>
      <c r="C460" s="11" t="s">
        <v>198</v>
      </c>
      <c r="D460" s="11" t="s">
        <v>28</v>
      </c>
      <c r="E460" s="11" t="s">
        <v>199</v>
      </c>
      <c r="F460" s="11">
        <v>955415</v>
      </c>
      <c r="G460" s="16">
        <v>565393</v>
      </c>
      <c r="H460" s="11">
        <v>2024</v>
      </c>
      <c r="I460" s="11" t="s">
        <v>30</v>
      </c>
      <c r="J460" s="11">
        <v>2</v>
      </c>
      <c r="K460" s="11">
        <v>14</v>
      </c>
      <c r="L460" s="11">
        <v>2</v>
      </c>
      <c r="M460" s="11">
        <v>42</v>
      </c>
      <c r="N460" s="14">
        <v>1320.7</v>
      </c>
      <c r="O460" s="15">
        <v>723.42</v>
      </c>
      <c r="P460" s="11">
        <f>A460*1000/5000</f>
        <v>90.4</v>
      </c>
      <c r="Q460" s="13">
        <f>IF(F460&gt;700000,A460*1000/5629,"0")</f>
        <v>80.298454432403631</v>
      </c>
    </row>
    <row r="461" spans="1:17" x14ac:dyDescent="0.3">
      <c r="A461" s="11">
        <f t="shared" si="7"/>
        <v>453</v>
      </c>
      <c r="B461" s="11"/>
      <c r="C461" s="11" t="s">
        <v>445</v>
      </c>
      <c r="D461" s="11" t="s">
        <v>28</v>
      </c>
      <c r="E461" s="11" t="s">
        <v>446</v>
      </c>
      <c r="F461" s="11">
        <v>980360</v>
      </c>
      <c r="G461" s="16">
        <v>85631</v>
      </c>
      <c r="H461" s="11">
        <v>2024</v>
      </c>
      <c r="I461" s="11" t="s">
        <v>18</v>
      </c>
      <c r="J461" s="11">
        <v>2</v>
      </c>
      <c r="K461" s="11">
        <v>14</v>
      </c>
      <c r="L461" s="11">
        <v>37</v>
      </c>
      <c r="M461" s="11">
        <v>36</v>
      </c>
      <c r="N461" s="14">
        <v>1355.6</v>
      </c>
      <c r="O461" s="15">
        <v>723.19</v>
      </c>
      <c r="P461" s="11">
        <f>A461*1000/5000</f>
        <v>90.6</v>
      </c>
      <c r="Q461" s="13">
        <f>IF(F461&gt;700000,A461*1000/5629,"0")</f>
        <v>80.476105880262921</v>
      </c>
    </row>
    <row r="462" spans="1:17" x14ac:dyDescent="0.3">
      <c r="A462" s="11">
        <f t="shared" si="7"/>
        <v>454</v>
      </c>
      <c r="B462" s="11"/>
      <c r="C462" s="11" t="s">
        <v>606</v>
      </c>
      <c r="D462" s="11" t="s">
        <v>28</v>
      </c>
      <c r="E462" s="11" t="s">
        <v>607</v>
      </c>
      <c r="F462" s="11">
        <v>1097730</v>
      </c>
      <c r="G462" s="16">
        <v>453970</v>
      </c>
      <c r="H462" s="11">
        <v>2021</v>
      </c>
      <c r="I462" s="11" t="s">
        <v>18</v>
      </c>
      <c r="J462" s="11">
        <v>2</v>
      </c>
      <c r="K462" s="11">
        <v>17</v>
      </c>
      <c r="L462" s="11">
        <v>21</v>
      </c>
      <c r="M462" s="11">
        <v>2</v>
      </c>
      <c r="N462" s="14">
        <v>1519.0333000000001</v>
      </c>
      <c r="O462" s="15">
        <v>722.65</v>
      </c>
      <c r="P462" s="11">
        <f>A462*1000/5000</f>
        <v>90.8</v>
      </c>
      <c r="Q462" s="13">
        <f>IF(F462&gt;700000,A462*1000/5629,"0")</f>
        <v>80.653757328122225</v>
      </c>
    </row>
    <row r="463" spans="1:17" x14ac:dyDescent="0.3">
      <c r="A463" s="11">
        <f t="shared" si="7"/>
        <v>455</v>
      </c>
      <c r="B463" s="11"/>
      <c r="C463" s="11" t="s">
        <v>608</v>
      </c>
      <c r="D463" s="11" t="s">
        <v>28</v>
      </c>
      <c r="E463" s="11" t="s">
        <v>609</v>
      </c>
      <c r="F463" s="11">
        <v>976518</v>
      </c>
      <c r="G463" s="16">
        <v>102720</v>
      </c>
      <c r="H463" s="11">
        <v>2024</v>
      </c>
      <c r="I463" s="11" t="s">
        <v>30</v>
      </c>
      <c r="J463" s="11">
        <v>2</v>
      </c>
      <c r="K463" s="11">
        <v>14</v>
      </c>
      <c r="L463" s="11">
        <v>36</v>
      </c>
      <c r="M463" s="11">
        <v>47</v>
      </c>
      <c r="N463" s="14">
        <v>1354.7833000000001</v>
      </c>
      <c r="O463" s="15">
        <v>720.79</v>
      </c>
      <c r="P463" s="11">
        <f>A463*1000/5000</f>
        <v>91</v>
      </c>
      <c r="Q463" s="13">
        <f>IF(F463&gt;700000,A463*1000/5629,"0")</f>
        <v>80.831408775981529</v>
      </c>
    </row>
    <row r="464" spans="1:17" x14ac:dyDescent="0.3">
      <c r="A464" s="11">
        <f t="shared" si="7"/>
        <v>456</v>
      </c>
      <c r="B464" s="11"/>
      <c r="C464" s="11" t="s">
        <v>487</v>
      </c>
      <c r="D464" s="11" t="s">
        <v>28</v>
      </c>
      <c r="E464" s="11" t="s">
        <v>488</v>
      </c>
      <c r="F464" s="11">
        <v>1223277</v>
      </c>
      <c r="G464" s="16">
        <v>574823</v>
      </c>
      <c r="H464" s="11">
        <v>2022</v>
      </c>
      <c r="I464" s="11" t="s">
        <v>30</v>
      </c>
      <c r="J464" s="11">
        <v>2</v>
      </c>
      <c r="K464" s="11">
        <v>20</v>
      </c>
      <c r="L464" s="11">
        <v>24</v>
      </c>
      <c r="M464" s="11">
        <v>25</v>
      </c>
      <c r="N464" s="14">
        <v>1702.4167</v>
      </c>
      <c r="O464" s="15">
        <v>718.55</v>
      </c>
      <c r="P464" s="11">
        <f>A464*1000/5000</f>
        <v>91.2</v>
      </c>
      <c r="Q464" s="13">
        <f>IF(F464&gt;700000,A464*1000/5629,"0")</f>
        <v>81.00906022384082</v>
      </c>
    </row>
    <row r="465" spans="1:17" x14ac:dyDescent="0.3">
      <c r="A465" s="11">
        <f t="shared" si="7"/>
        <v>457</v>
      </c>
      <c r="B465" s="11"/>
      <c r="C465" s="11" t="s">
        <v>31</v>
      </c>
      <c r="D465" s="11" t="s">
        <v>25</v>
      </c>
      <c r="E465" s="11">
        <v>3501</v>
      </c>
      <c r="F465" s="11">
        <v>757263</v>
      </c>
      <c r="G465" s="16" t="s">
        <v>610</v>
      </c>
      <c r="H465" s="11">
        <v>2024</v>
      </c>
      <c r="I465" s="11" t="s">
        <v>17</v>
      </c>
      <c r="J465" s="11">
        <v>2</v>
      </c>
      <c r="K465" s="11">
        <v>7</v>
      </c>
      <c r="L465" s="11">
        <v>25</v>
      </c>
      <c r="M465" s="11">
        <v>58</v>
      </c>
      <c r="N465" s="11">
        <f>(K465+18)*60-472+L465+M465/60</f>
        <v>1053.9666666666667</v>
      </c>
      <c r="O465" s="12">
        <f>F465/(((K465+18)*60-472)+L465+M465/60)</f>
        <v>718.48856700085389</v>
      </c>
      <c r="P465" s="11">
        <f>A465*1000/5000</f>
        <v>91.4</v>
      </c>
      <c r="Q465" s="13">
        <f>IF(F465&gt;700000,A465*1000/5629,"0")</f>
        <v>81.186711671700124</v>
      </c>
    </row>
    <row r="466" spans="1:17" x14ac:dyDescent="0.3">
      <c r="A466" s="11">
        <f t="shared" si="7"/>
        <v>458</v>
      </c>
      <c r="B466" s="11"/>
      <c r="C466" s="11" t="s">
        <v>611</v>
      </c>
      <c r="D466" s="11" t="s">
        <v>28</v>
      </c>
      <c r="E466" s="11" t="s">
        <v>612</v>
      </c>
      <c r="F466" s="11">
        <v>948872</v>
      </c>
      <c r="G466" s="16">
        <v>570023</v>
      </c>
      <c r="H466" s="11">
        <v>2023</v>
      </c>
      <c r="I466" s="11" t="s">
        <v>18</v>
      </c>
      <c r="J466" s="11">
        <v>2</v>
      </c>
      <c r="K466" s="11">
        <v>14</v>
      </c>
      <c r="L466" s="11">
        <v>3</v>
      </c>
      <c r="M466" s="11">
        <v>26</v>
      </c>
      <c r="N466" s="14">
        <v>1321.4332999999999</v>
      </c>
      <c r="O466" s="15">
        <v>718.06</v>
      </c>
      <c r="P466" s="11">
        <f>A466*1000/5000</f>
        <v>91.6</v>
      </c>
      <c r="Q466" s="13">
        <f>IF(F466&gt;700000,A466*1000/5629,"0")</f>
        <v>81.364363119559428</v>
      </c>
    </row>
    <row r="467" spans="1:17" x14ac:dyDescent="0.3">
      <c r="A467" s="11">
        <f t="shared" si="7"/>
        <v>459</v>
      </c>
      <c r="B467" s="11"/>
      <c r="C467" s="11" t="s">
        <v>613</v>
      </c>
      <c r="D467" s="11" t="s">
        <v>28</v>
      </c>
      <c r="E467" s="11" t="s">
        <v>614</v>
      </c>
      <c r="F467" s="11">
        <v>942739</v>
      </c>
      <c r="G467" s="16">
        <v>570514</v>
      </c>
      <c r="H467" s="11">
        <v>2023</v>
      </c>
      <c r="I467" s="11" t="s">
        <v>18</v>
      </c>
      <c r="J467" s="11">
        <v>2</v>
      </c>
      <c r="K467" s="11">
        <v>13</v>
      </c>
      <c r="L467" s="11">
        <v>55</v>
      </c>
      <c r="M467" s="11">
        <v>34</v>
      </c>
      <c r="N467" s="14">
        <v>1313.5667000000001</v>
      </c>
      <c r="O467" s="15">
        <v>717.69</v>
      </c>
      <c r="P467" s="11">
        <f>A467*1000/5000</f>
        <v>91.8</v>
      </c>
      <c r="Q467" s="13">
        <f>IF(F467&gt;700000,A467*1000/5629,"0")</f>
        <v>81.542014567418718</v>
      </c>
    </row>
    <row r="468" spans="1:17" x14ac:dyDescent="0.3">
      <c r="A468" s="11">
        <f t="shared" si="7"/>
        <v>460</v>
      </c>
      <c r="B468" s="11"/>
      <c r="C468" s="11" t="s">
        <v>440</v>
      </c>
      <c r="D468" s="11" t="s">
        <v>28</v>
      </c>
      <c r="E468" s="11" t="s">
        <v>441</v>
      </c>
      <c r="F468" s="11">
        <v>948236</v>
      </c>
      <c r="G468" s="16">
        <v>1065640</v>
      </c>
      <c r="H468" s="11">
        <v>2023</v>
      </c>
      <c r="I468" s="11" t="s">
        <v>18</v>
      </c>
      <c r="J468" s="11">
        <v>2</v>
      </c>
      <c r="K468" s="11">
        <v>14</v>
      </c>
      <c r="L468" s="11">
        <v>3</v>
      </c>
      <c r="M468" s="11">
        <v>43</v>
      </c>
      <c r="N468" s="14">
        <v>1321.7166999999999</v>
      </c>
      <c r="O468" s="15">
        <v>717.43</v>
      </c>
      <c r="P468" s="11">
        <f>A468*1000/5000</f>
        <v>92</v>
      </c>
      <c r="Q468" s="13">
        <f>IF(F468&gt;700000,A468*1000/5629,"0")</f>
        <v>81.719666015278023</v>
      </c>
    </row>
    <row r="469" spans="1:17" x14ac:dyDescent="0.3">
      <c r="A469" s="11">
        <f t="shared" si="7"/>
        <v>461</v>
      </c>
      <c r="B469" s="11"/>
      <c r="C469" s="11" t="s">
        <v>505</v>
      </c>
      <c r="D469" s="11" t="s">
        <v>28</v>
      </c>
      <c r="E469" s="11" t="s">
        <v>506</v>
      </c>
      <c r="F469" s="11">
        <v>1054088</v>
      </c>
      <c r="G469" s="16">
        <v>1151118</v>
      </c>
      <c r="H469" s="11">
        <v>2024</v>
      </c>
      <c r="I469" s="11" t="s">
        <v>18</v>
      </c>
      <c r="J469" s="11">
        <v>2</v>
      </c>
      <c r="K469" s="11">
        <v>16</v>
      </c>
      <c r="L469" s="11">
        <v>32</v>
      </c>
      <c r="M469" s="11">
        <v>31</v>
      </c>
      <c r="N469" s="14">
        <v>1470.5166999999999</v>
      </c>
      <c r="O469" s="15">
        <v>716.81</v>
      </c>
      <c r="P469" s="11">
        <f>A469*1000/5000</f>
        <v>92.2</v>
      </c>
      <c r="Q469" s="13">
        <f>IF(F469&gt;700000,A469*1000/5629,"0")</f>
        <v>81.897317463137327</v>
      </c>
    </row>
    <row r="470" spans="1:17" x14ac:dyDescent="0.3">
      <c r="A470" s="11">
        <f t="shared" si="7"/>
        <v>462</v>
      </c>
      <c r="B470" s="11"/>
      <c r="C470" s="11" t="s">
        <v>615</v>
      </c>
      <c r="D470" s="11" t="s">
        <v>28</v>
      </c>
      <c r="E470" s="11" t="s">
        <v>616</v>
      </c>
      <c r="F470" s="11">
        <v>977711</v>
      </c>
      <c r="G470" s="16">
        <v>559105</v>
      </c>
      <c r="H470" s="11">
        <v>2024</v>
      </c>
      <c r="I470" s="11" t="s">
        <v>18</v>
      </c>
      <c r="J470" s="11">
        <v>2</v>
      </c>
      <c r="K470" s="11">
        <v>14</v>
      </c>
      <c r="L470" s="11">
        <v>50</v>
      </c>
      <c r="M470" s="11">
        <v>1</v>
      </c>
      <c r="N470" s="14">
        <v>1368.0166999999999</v>
      </c>
      <c r="O470" s="15">
        <v>714.69</v>
      </c>
      <c r="P470" s="11">
        <f>A470*1000/5000</f>
        <v>92.4</v>
      </c>
      <c r="Q470" s="13">
        <f>IF(F470&gt;700000,A470*1000/5629,"0")</f>
        <v>82.074968910996631</v>
      </c>
    </row>
    <row r="471" spans="1:17" x14ac:dyDescent="0.3">
      <c r="A471" s="11">
        <f t="shared" si="7"/>
        <v>463</v>
      </c>
      <c r="B471" s="11"/>
      <c r="C471" s="11" t="s">
        <v>461</v>
      </c>
      <c r="D471" s="11" t="s">
        <v>28</v>
      </c>
      <c r="E471" s="11" t="s">
        <v>462</v>
      </c>
      <c r="F471" s="11">
        <v>995111</v>
      </c>
      <c r="G471" s="16">
        <v>450496</v>
      </c>
      <c r="H471" s="11">
        <v>2022</v>
      </c>
      <c r="I471" s="11" t="s">
        <v>30</v>
      </c>
      <c r="J471" s="11">
        <v>2</v>
      </c>
      <c r="K471" s="11">
        <v>15</v>
      </c>
      <c r="L471" s="11">
        <v>14</v>
      </c>
      <c r="M471" s="11">
        <v>53</v>
      </c>
      <c r="N471" s="14">
        <v>1392.8833</v>
      </c>
      <c r="O471" s="15">
        <v>714.43</v>
      </c>
      <c r="P471" s="11">
        <f>A471*1000/5000</f>
        <v>92.6</v>
      </c>
      <c r="Q471" s="13">
        <f>IF(F471&gt;700000,A471*1000/5629,"0")</f>
        <v>82.252620358855921</v>
      </c>
    </row>
    <row r="472" spans="1:17" x14ac:dyDescent="0.3">
      <c r="A472" s="11">
        <f t="shared" si="7"/>
        <v>464</v>
      </c>
      <c r="B472" s="11"/>
      <c r="C472" s="11" t="s">
        <v>226</v>
      </c>
      <c r="D472" s="11" t="s">
        <v>25</v>
      </c>
      <c r="E472" s="11" t="s">
        <v>617</v>
      </c>
      <c r="F472" s="11">
        <v>744437</v>
      </c>
      <c r="G472" s="16" t="s">
        <v>618</v>
      </c>
      <c r="H472" s="11">
        <v>2023</v>
      </c>
      <c r="I472" s="11" t="s">
        <v>17</v>
      </c>
      <c r="J472" s="11">
        <v>2</v>
      </c>
      <c r="K472" s="11">
        <v>7</v>
      </c>
      <c r="L472" s="11">
        <v>14</v>
      </c>
      <c r="M472" s="11">
        <v>47</v>
      </c>
      <c r="N472" s="11">
        <f>(K472+18)*60-472+L472+M472/60</f>
        <v>1042.7833333333333</v>
      </c>
      <c r="O472" s="12">
        <f>F472/(((K472+18)*60-472)+L472+M472/60)</f>
        <v>713.89422539038151</v>
      </c>
      <c r="P472" s="11">
        <f>A472*1000/5000</f>
        <v>92.8</v>
      </c>
      <c r="Q472" s="13">
        <f>IF(F472&gt;700000,A472*1000/5629,"0")</f>
        <v>82.430271806715226</v>
      </c>
    </row>
    <row r="473" spans="1:17" x14ac:dyDescent="0.3">
      <c r="A473" s="11">
        <f t="shared" si="7"/>
        <v>465</v>
      </c>
      <c r="B473" s="11"/>
      <c r="C473" s="11" t="s">
        <v>619</v>
      </c>
      <c r="D473" s="11" t="s">
        <v>28</v>
      </c>
      <c r="E473" s="11" t="s">
        <v>620</v>
      </c>
      <c r="F473" s="11">
        <v>1183409</v>
      </c>
      <c r="G473" s="16">
        <v>1139916</v>
      </c>
      <c r="H473" s="11">
        <v>2023</v>
      </c>
      <c r="I473" s="11" t="s">
        <v>30</v>
      </c>
      <c r="J473" s="11">
        <v>2</v>
      </c>
      <c r="K473" s="11">
        <v>19</v>
      </c>
      <c r="L473" s="11">
        <v>40</v>
      </c>
      <c r="M473" s="11">
        <v>41</v>
      </c>
      <c r="N473" s="14">
        <v>1658.6832999999999</v>
      </c>
      <c r="O473" s="15">
        <v>713.46</v>
      </c>
      <c r="P473" s="11">
        <f>A473*1000/5000</f>
        <v>93</v>
      </c>
      <c r="Q473" s="13">
        <f>IF(F473&gt;700000,A473*1000/5629,"0")</f>
        <v>82.60792325457453</v>
      </c>
    </row>
    <row r="474" spans="1:17" x14ac:dyDescent="0.3">
      <c r="A474" s="11">
        <f t="shared" si="7"/>
        <v>466</v>
      </c>
      <c r="B474" s="11"/>
      <c r="C474" s="11" t="s">
        <v>307</v>
      </c>
      <c r="D474" s="11" t="s">
        <v>28</v>
      </c>
      <c r="E474" s="11" t="s">
        <v>308</v>
      </c>
      <c r="F474" s="11">
        <v>989942</v>
      </c>
      <c r="G474" s="16">
        <v>53249</v>
      </c>
      <c r="H474" s="11">
        <v>2022</v>
      </c>
      <c r="I474" s="11" t="s">
        <v>30</v>
      </c>
      <c r="J474" s="11">
        <v>2</v>
      </c>
      <c r="K474" s="11">
        <v>15</v>
      </c>
      <c r="L474" s="11">
        <v>12</v>
      </c>
      <c r="M474" s="11">
        <v>12</v>
      </c>
      <c r="N474" s="14">
        <v>1390.2</v>
      </c>
      <c r="O474" s="15">
        <v>712.09</v>
      </c>
      <c r="P474" s="11">
        <f>A474*1000/5000</f>
        <v>93.2</v>
      </c>
      <c r="Q474" s="13">
        <f>IF(F474&gt;700000,A474*1000/5629,"0")</f>
        <v>82.78557470243382</v>
      </c>
    </row>
    <row r="475" spans="1:17" x14ac:dyDescent="0.3">
      <c r="A475" s="11">
        <f t="shared" si="7"/>
        <v>467</v>
      </c>
      <c r="B475" s="11"/>
      <c r="C475" s="11" t="s">
        <v>621</v>
      </c>
      <c r="D475" s="11" t="s">
        <v>28</v>
      </c>
      <c r="E475" s="11" t="s">
        <v>622</v>
      </c>
      <c r="F475" s="11">
        <v>1099735</v>
      </c>
      <c r="G475" s="16">
        <v>229507</v>
      </c>
      <c r="H475" s="11">
        <v>2022</v>
      </c>
      <c r="I475" s="11" t="s">
        <v>18</v>
      </c>
      <c r="J475" s="11">
        <v>2</v>
      </c>
      <c r="K475" s="11">
        <v>17</v>
      </c>
      <c r="L475" s="11">
        <v>47</v>
      </c>
      <c r="M475" s="11">
        <v>31</v>
      </c>
      <c r="N475" s="14">
        <v>1545.5166999999999</v>
      </c>
      <c r="O475" s="15">
        <v>711.56</v>
      </c>
      <c r="P475" s="11">
        <f>A475*1000/5000</f>
        <v>93.4</v>
      </c>
      <c r="Q475" s="13">
        <f>IF(F475&gt;700000,A475*1000/5629,"0")</f>
        <v>82.963226150293124</v>
      </c>
    </row>
    <row r="476" spans="1:17" x14ac:dyDescent="0.3">
      <c r="A476" s="11">
        <f t="shared" si="7"/>
        <v>468</v>
      </c>
      <c r="B476" s="11"/>
      <c r="C476" s="11" t="s">
        <v>274</v>
      </c>
      <c r="D476" s="11" t="s">
        <v>28</v>
      </c>
      <c r="E476" s="11" t="s">
        <v>275</v>
      </c>
      <c r="F476" s="11">
        <v>978620</v>
      </c>
      <c r="G476" s="16">
        <v>103622</v>
      </c>
      <c r="H476" s="11">
        <v>2024</v>
      </c>
      <c r="I476" s="11" t="s">
        <v>30</v>
      </c>
      <c r="J476" s="11">
        <v>2</v>
      </c>
      <c r="K476" s="11">
        <v>14</v>
      </c>
      <c r="L476" s="11">
        <v>57</v>
      </c>
      <c r="M476" s="11">
        <v>42</v>
      </c>
      <c r="N476" s="14">
        <v>1375.7</v>
      </c>
      <c r="O476" s="15">
        <v>711.36</v>
      </c>
      <c r="P476" s="11">
        <f>A476*1000/5000</f>
        <v>93.6</v>
      </c>
      <c r="Q476" s="13">
        <f>IF(F476&gt;700000,A476*1000/5629,"0")</f>
        <v>83.140877598152429</v>
      </c>
    </row>
    <row r="477" spans="1:17" x14ac:dyDescent="0.3">
      <c r="A477" s="11">
        <f t="shared" si="7"/>
        <v>469</v>
      </c>
      <c r="B477" s="11"/>
      <c r="C477" s="11" t="s">
        <v>546</v>
      </c>
      <c r="D477" s="11" t="s">
        <v>28</v>
      </c>
      <c r="E477" s="11" t="s">
        <v>547</v>
      </c>
      <c r="F477" s="11">
        <v>1019717</v>
      </c>
      <c r="G477" s="16">
        <v>1165798</v>
      </c>
      <c r="H477" s="11">
        <v>2022</v>
      </c>
      <c r="I477" s="11" t="s">
        <v>18</v>
      </c>
      <c r="J477" s="11">
        <v>2</v>
      </c>
      <c r="K477" s="11">
        <v>15</v>
      </c>
      <c r="L477" s="11">
        <v>55</v>
      </c>
      <c r="M477" s="11">
        <v>49</v>
      </c>
      <c r="N477" s="14">
        <v>1433.8167000000001</v>
      </c>
      <c r="O477" s="15">
        <v>711.19</v>
      </c>
      <c r="P477" s="11">
        <f>A477*1000/5000</f>
        <v>93.8</v>
      </c>
      <c r="Q477" s="13">
        <f>IF(F477&gt;700000,A477*1000/5629,"0")</f>
        <v>83.318529046011719</v>
      </c>
    </row>
    <row r="478" spans="1:17" x14ac:dyDescent="0.3">
      <c r="A478" s="11">
        <f t="shared" si="7"/>
        <v>470</v>
      </c>
      <c r="B478" s="11"/>
      <c r="C478" s="11" t="s">
        <v>623</v>
      </c>
      <c r="D478" s="11" t="s">
        <v>28</v>
      </c>
      <c r="E478" s="11" t="s">
        <v>624</v>
      </c>
      <c r="F478" s="11">
        <v>1015862</v>
      </c>
      <c r="G478" s="16">
        <v>66249</v>
      </c>
      <c r="H478" s="11">
        <v>2023</v>
      </c>
      <c r="I478" s="11" t="s">
        <v>18</v>
      </c>
      <c r="J478" s="11">
        <v>2</v>
      </c>
      <c r="K478" s="11">
        <v>15</v>
      </c>
      <c r="L478" s="11">
        <v>50</v>
      </c>
      <c r="M478" s="11">
        <v>34</v>
      </c>
      <c r="N478" s="14">
        <v>1428.5667000000001</v>
      </c>
      <c r="O478" s="15">
        <v>711.11</v>
      </c>
      <c r="P478" s="11">
        <f>A478*1000/5000</f>
        <v>94</v>
      </c>
      <c r="Q478" s="13">
        <f>IF(F478&gt;700000,A478*1000/5629,"0")</f>
        <v>83.496180493871023</v>
      </c>
    </row>
    <row r="479" spans="1:17" x14ac:dyDescent="0.3">
      <c r="A479" s="11">
        <f t="shared" si="7"/>
        <v>471</v>
      </c>
      <c r="B479" s="11"/>
      <c r="C479" s="11" t="s">
        <v>625</v>
      </c>
      <c r="D479" s="11" t="s">
        <v>28</v>
      </c>
      <c r="E479" s="11" t="s">
        <v>626</v>
      </c>
      <c r="F479" s="11">
        <v>974763</v>
      </c>
      <c r="G479" s="16">
        <v>578341</v>
      </c>
      <c r="H479" s="11">
        <v>2023</v>
      </c>
      <c r="I479" s="11" t="s">
        <v>18</v>
      </c>
      <c r="J479" s="11">
        <v>2</v>
      </c>
      <c r="K479" s="11">
        <v>14</v>
      </c>
      <c r="L479" s="11">
        <v>53</v>
      </c>
      <c r="M479" s="11">
        <v>26</v>
      </c>
      <c r="N479" s="14">
        <v>1371.4332999999999</v>
      </c>
      <c r="O479" s="15">
        <v>710.76</v>
      </c>
      <c r="P479" s="11">
        <f>A479*1000/5000</f>
        <v>94.2</v>
      </c>
      <c r="Q479" s="13">
        <f>IF(F479&gt;700000,A479*1000/5629,"0")</f>
        <v>83.673831941730327</v>
      </c>
    </row>
    <row r="480" spans="1:17" x14ac:dyDescent="0.3">
      <c r="A480" s="11">
        <f t="shared" si="7"/>
        <v>472</v>
      </c>
      <c r="B480" s="11"/>
      <c r="C480" s="11" t="s">
        <v>337</v>
      </c>
      <c r="D480" s="11" t="s">
        <v>28</v>
      </c>
      <c r="E480" s="11" t="s">
        <v>338</v>
      </c>
      <c r="F480" s="11">
        <v>975499</v>
      </c>
      <c r="G480" s="16">
        <v>2005123</v>
      </c>
      <c r="H480" s="11">
        <v>2022</v>
      </c>
      <c r="I480" s="11" t="s">
        <v>18</v>
      </c>
      <c r="J480" s="11">
        <v>2</v>
      </c>
      <c r="K480" s="11">
        <v>14</v>
      </c>
      <c r="L480" s="11">
        <v>55</v>
      </c>
      <c r="M480" s="11">
        <v>12</v>
      </c>
      <c r="N480" s="14">
        <v>1373.2</v>
      </c>
      <c r="O480" s="15">
        <v>710.38</v>
      </c>
      <c r="P480" s="11">
        <f>A480*1000/5000</f>
        <v>94.4</v>
      </c>
      <c r="Q480" s="13">
        <f>IF(F480&gt;700000,A480*1000/5629,"0")</f>
        <v>83.851483389589632</v>
      </c>
    </row>
    <row r="481" spans="1:17" x14ac:dyDescent="0.3">
      <c r="A481" s="11">
        <f t="shared" si="7"/>
        <v>473</v>
      </c>
      <c r="B481" s="11"/>
      <c r="C481" s="11" t="s">
        <v>313</v>
      </c>
      <c r="D481" s="11" t="s">
        <v>28</v>
      </c>
      <c r="E481" s="11" t="s">
        <v>314</v>
      </c>
      <c r="F481" s="11">
        <v>954505</v>
      </c>
      <c r="G481" s="16">
        <v>317305</v>
      </c>
      <c r="H481" s="11">
        <v>2022</v>
      </c>
      <c r="I481" s="11" t="s">
        <v>18</v>
      </c>
      <c r="J481" s="11">
        <v>2</v>
      </c>
      <c r="K481" s="11">
        <v>14</v>
      </c>
      <c r="L481" s="11">
        <v>28</v>
      </c>
      <c r="M481" s="11">
        <v>45</v>
      </c>
      <c r="N481" s="14">
        <v>1346.75</v>
      </c>
      <c r="O481" s="15">
        <v>708.75</v>
      </c>
      <c r="P481" s="11">
        <f>A481*1000/5000</f>
        <v>94.6</v>
      </c>
      <c r="Q481" s="13">
        <f>IF(F481&gt;700000,A481*1000/5629,"0")</f>
        <v>84.029134837448922</v>
      </c>
    </row>
    <row r="482" spans="1:17" x14ac:dyDescent="0.3">
      <c r="A482" s="11">
        <f t="shared" si="7"/>
        <v>474</v>
      </c>
      <c r="B482" s="11"/>
      <c r="C482" s="11" t="s">
        <v>627</v>
      </c>
      <c r="D482" s="11" t="s">
        <v>28</v>
      </c>
      <c r="E482" s="11" t="s">
        <v>628</v>
      </c>
      <c r="F482" s="11">
        <v>988007</v>
      </c>
      <c r="G482" s="16">
        <v>2001604</v>
      </c>
      <c r="H482" s="11">
        <v>2023</v>
      </c>
      <c r="I482" s="11" t="s">
        <v>18</v>
      </c>
      <c r="J482" s="11">
        <v>2</v>
      </c>
      <c r="K482" s="11">
        <v>15</v>
      </c>
      <c r="L482" s="11">
        <v>17</v>
      </c>
      <c r="M482" s="11">
        <v>0</v>
      </c>
      <c r="N482" s="14">
        <v>1395</v>
      </c>
      <c r="O482" s="15">
        <v>708.25</v>
      </c>
      <c r="P482" s="11">
        <f>A482*1000/5000</f>
        <v>94.8</v>
      </c>
      <c r="Q482" s="13">
        <f>IF(F482&gt;700000,A482*1000/5629,"0")</f>
        <v>84.206786285308226</v>
      </c>
    </row>
    <row r="483" spans="1:17" x14ac:dyDescent="0.3">
      <c r="A483" s="11">
        <f t="shared" si="7"/>
        <v>475</v>
      </c>
      <c r="B483" s="11"/>
      <c r="C483" s="11" t="s">
        <v>483</v>
      </c>
      <c r="D483" s="11" t="s">
        <v>28</v>
      </c>
      <c r="E483" s="11" t="s">
        <v>484</v>
      </c>
      <c r="F483" s="11">
        <v>998201</v>
      </c>
      <c r="G483" s="16">
        <v>520252</v>
      </c>
      <c r="H483" s="11">
        <v>2022</v>
      </c>
      <c r="I483" s="11" t="s">
        <v>30</v>
      </c>
      <c r="J483" s="11">
        <v>2</v>
      </c>
      <c r="K483" s="11">
        <v>15</v>
      </c>
      <c r="L483" s="11">
        <v>32</v>
      </c>
      <c r="M483" s="11">
        <v>31</v>
      </c>
      <c r="N483" s="14">
        <v>1410.5166999999999</v>
      </c>
      <c r="O483" s="15">
        <v>707.68</v>
      </c>
      <c r="P483" s="11">
        <f>A483*1000/5000</f>
        <v>95</v>
      </c>
      <c r="Q483" s="13">
        <f>IF(F483&gt;700000,A483*1000/5629,"0")</f>
        <v>84.38443773316753</v>
      </c>
    </row>
    <row r="484" spans="1:17" x14ac:dyDescent="0.3">
      <c r="A484" s="11">
        <f t="shared" si="7"/>
        <v>476</v>
      </c>
      <c r="B484" s="11"/>
      <c r="C484" s="11" t="s">
        <v>305</v>
      </c>
      <c r="D484" s="11" t="s">
        <v>28</v>
      </c>
      <c r="E484" s="11" t="s">
        <v>306</v>
      </c>
      <c r="F484" s="11">
        <v>1041448</v>
      </c>
      <c r="G484" s="16">
        <v>490638</v>
      </c>
      <c r="H484" s="11">
        <v>2024</v>
      </c>
      <c r="I484" s="11" t="s">
        <v>18</v>
      </c>
      <c r="J484" s="11">
        <v>2</v>
      </c>
      <c r="K484" s="11">
        <v>16</v>
      </c>
      <c r="L484" s="11">
        <v>35</v>
      </c>
      <c r="M484" s="11">
        <v>21</v>
      </c>
      <c r="N484" s="14">
        <v>1473.35</v>
      </c>
      <c r="O484" s="15">
        <v>706.86</v>
      </c>
      <c r="P484" s="11">
        <f>A484*1000/5000</f>
        <v>95.2</v>
      </c>
      <c r="Q484" s="13">
        <f>IF(F484&gt;700000,A484*1000/5629,"0")</f>
        <v>84.56208918102682</v>
      </c>
    </row>
    <row r="485" spans="1:17" x14ac:dyDescent="0.3">
      <c r="A485" s="11">
        <f t="shared" si="7"/>
        <v>477</v>
      </c>
      <c r="B485" s="11"/>
      <c r="C485" s="11" t="s">
        <v>146</v>
      </c>
      <c r="D485" s="11" t="s">
        <v>25</v>
      </c>
      <c r="E485" s="11">
        <v>803</v>
      </c>
      <c r="F485" s="11">
        <v>754906</v>
      </c>
      <c r="G485" s="16" t="s">
        <v>629</v>
      </c>
      <c r="H485" s="11">
        <v>2021</v>
      </c>
      <c r="I485" s="11" t="s">
        <v>17</v>
      </c>
      <c r="J485" s="11">
        <v>2</v>
      </c>
      <c r="K485" s="11">
        <v>7</v>
      </c>
      <c r="L485" s="11">
        <v>40</v>
      </c>
      <c r="M485" s="11">
        <v>14</v>
      </c>
      <c r="N485" s="11">
        <f>(K485+18)*60-472+L485+M485/60</f>
        <v>1068.2333333333333</v>
      </c>
      <c r="O485" s="12">
        <f>F485/(((K485+18)*60-472)+L485+M485/60)</f>
        <v>706.68642930695535</v>
      </c>
      <c r="P485" s="11">
        <f>A485*1000/5000</f>
        <v>95.4</v>
      </c>
      <c r="Q485" s="13">
        <f>IF(F485&gt;700000,A485*1000/5629,"0")</f>
        <v>84.739740628886125</v>
      </c>
    </row>
    <row r="486" spans="1:17" x14ac:dyDescent="0.3">
      <c r="A486" s="11">
        <f t="shared" si="7"/>
        <v>478</v>
      </c>
      <c r="B486" s="11"/>
      <c r="C486" s="11" t="s">
        <v>630</v>
      </c>
      <c r="D486" s="11" t="s">
        <v>28</v>
      </c>
      <c r="E486" s="11" t="s">
        <v>631</v>
      </c>
      <c r="F486" s="11">
        <v>947989</v>
      </c>
      <c r="G486" s="16">
        <v>2027623</v>
      </c>
      <c r="H486" s="11">
        <v>2023</v>
      </c>
      <c r="I486" s="11" t="s">
        <v>30</v>
      </c>
      <c r="J486" s="11">
        <v>2</v>
      </c>
      <c r="K486" s="11">
        <v>14</v>
      </c>
      <c r="L486" s="11">
        <v>26</v>
      </c>
      <c r="M486" s="11">
        <v>5</v>
      </c>
      <c r="N486" s="14">
        <v>1344.0833</v>
      </c>
      <c r="O486" s="15">
        <v>705.31</v>
      </c>
      <c r="P486" s="11">
        <f>A486*1000/5000</f>
        <v>95.6</v>
      </c>
      <c r="Q486" s="13">
        <f>IF(F486&gt;700000,A486*1000/5629,"0")</f>
        <v>84.917392076745429</v>
      </c>
    </row>
    <row r="487" spans="1:17" x14ac:dyDescent="0.3">
      <c r="A487" s="11">
        <f t="shared" si="7"/>
        <v>479</v>
      </c>
      <c r="B487" s="11"/>
      <c r="C487" s="11" t="s">
        <v>632</v>
      </c>
      <c r="D487" s="11" t="s">
        <v>28</v>
      </c>
      <c r="E487" s="11" t="s">
        <v>633</v>
      </c>
      <c r="F487" s="11">
        <v>1132038</v>
      </c>
      <c r="G487" s="16">
        <v>203330</v>
      </c>
      <c r="H487" s="11">
        <v>2023</v>
      </c>
      <c r="I487" s="11" t="s">
        <v>18</v>
      </c>
      <c r="J487" s="11">
        <v>2</v>
      </c>
      <c r="K487" s="11">
        <v>18</v>
      </c>
      <c r="L487" s="11">
        <v>49</v>
      </c>
      <c r="M487" s="11">
        <v>31</v>
      </c>
      <c r="N487" s="14">
        <v>1607.5166999999999</v>
      </c>
      <c r="O487" s="15">
        <v>704.22</v>
      </c>
      <c r="P487" s="11">
        <f>A487*1000/5000</f>
        <v>95.8</v>
      </c>
      <c r="Q487" s="13">
        <f>IF(F487&gt;700000,A487*1000/5629,"0")</f>
        <v>85.095043524604719</v>
      </c>
    </row>
    <row r="488" spans="1:17" x14ac:dyDescent="0.3">
      <c r="A488" s="11">
        <f t="shared" si="7"/>
        <v>480</v>
      </c>
      <c r="B488" s="11"/>
      <c r="C488" s="11" t="s">
        <v>164</v>
      </c>
      <c r="D488" s="11" t="s">
        <v>28</v>
      </c>
      <c r="E488" s="11" t="s">
        <v>165</v>
      </c>
      <c r="F488" s="11">
        <v>989618</v>
      </c>
      <c r="G488" s="16">
        <v>39411</v>
      </c>
      <c r="H488" s="11">
        <v>2024</v>
      </c>
      <c r="I488" s="11" t="s">
        <v>18</v>
      </c>
      <c r="J488" s="11">
        <v>2</v>
      </c>
      <c r="K488" s="11">
        <v>15</v>
      </c>
      <c r="L488" s="11">
        <v>27</v>
      </c>
      <c r="M488" s="11">
        <v>50</v>
      </c>
      <c r="N488" s="14">
        <v>1405.8333</v>
      </c>
      <c r="O488" s="15">
        <v>703.94</v>
      </c>
      <c r="P488" s="11">
        <f>A488*1000/5000</f>
        <v>96</v>
      </c>
      <c r="Q488" s="13">
        <f>IF(F488&gt;700000,A488*1000/5629,"0")</f>
        <v>85.272694972464024</v>
      </c>
    </row>
    <row r="489" spans="1:17" x14ac:dyDescent="0.3">
      <c r="A489" s="11">
        <f t="shared" si="7"/>
        <v>481</v>
      </c>
      <c r="B489" s="11"/>
      <c r="C489" s="11" t="s">
        <v>366</v>
      </c>
      <c r="D489" s="11" t="s">
        <v>28</v>
      </c>
      <c r="E489" s="11" t="s">
        <v>367</v>
      </c>
      <c r="F489" s="11">
        <v>1000379</v>
      </c>
      <c r="G489" s="16">
        <v>578250</v>
      </c>
      <c r="H489" s="11">
        <v>2023</v>
      </c>
      <c r="I489" s="11" t="s">
        <v>30</v>
      </c>
      <c r="J489" s="11">
        <v>2</v>
      </c>
      <c r="K489" s="11">
        <v>15</v>
      </c>
      <c r="L489" s="11">
        <v>43</v>
      </c>
      <c r="M489" s="11">
        <v>38</v>
      </c>
      <c r="N489" s="14">
        <v>1421.6333</v>
      </c>
      <c r="O489" s="15">
        <v>703.68</v>
      </c>
      <c r="P489" s="11">
        <f>A489*1000/5000</f>
        <v>96.2</v>
      </c>
      <c r="Q489" s="13">
        <f>IF(F489&gt;700000,A489*1000/5629,"0")</f>
        <v>85.450346420323328</v>
      </c>
    </row>
    <row r="490" spans="1:17" x14ac:dyDescent="0.3">
      <c r="A490" s="11">
        <f t="shared" si="7"/>
        <v>482</v>
      </c>
      <c r="B490" s="11"/>
      <c r="C490" s="11" t="s">
        <v>634</v>
      </c>
      <c r="D490" s="11" t="s">
        <v>28</v>
      </c>
      <c r="E490" s="11" t="s">
        <v>635</v>
      </c>
      <c r="F490" s="11">
        <v>953337</v>
      </c>
      <c r="G490" s="16">
        <v>763912</v>
      </c>
      <c r="H490" s="11">
        <v>2024</v>
      </c>
      <c r="I490" s="11" t="s">
        <v>18</v>
      </c>
      <c r="J490" s="11">
        <v>2</v>
      </c>
      <c r="K490" s="11">
        <v>14</v>
      </c>
      <c r="L490" s="11">
        <v>38</v>
      </c>
      <c r="M490" s="11">
        <v>50</v>
      </c>
      <c r="N490" s="14">
        <v>1356.8333</v>
      </c>
      <c r="O490" s="15">
        <v>702.62</v>
      </c>
      <c r="P490" s="11">
        <f>A490*1000/5000</f>
        <v>96.4</v>
      </c>
      <c r="Q490" s="13">
        <f>IF(F490&gt;700000,A490*1000/5629,"0")</f>
        <v>85.627997868182632</v>
      </c>
    </row>
    <row r="491" spans="1:17" x14ac:dyDescent="0.3">
      <c r="A491" s="11">
        <f t="shared" si="7"/>
        <v>483</v>
      </c>
      <c r="B491" s="11"/>
      <c r="C491" s="11" t="s">
        <v>634</v>
      </c>
      <c r="D491" s="11" t="s">
        <v>28</v>
      </c>
      <c r="E491" s="11" t="s">
        <v>635</v>
      </c>
      <c r="F491" s="11">
        <v>953337</v>
      </c>
      <c r="G491" s="16">
        <v>763921</v>
      </c>
      <c r="H491" s="11">
        <v>2024</v>
      </c>
      <c r="I491" s="11" t="s">
        <v>18</v>
      </c>
      <c r="J491" s="11">
        <v>2</v>
      </c>
      <c r="K491" s="11">
        <v>14</v>
      </c>
      <c r="L491" s="11">
        <v>38</v>
      </c>
      <c r="M491" s="11">
        <v>50</v>
      </c>
      <c r="N491" s="14">
        <v>1356.8333</v>
      </c>
      <c r="O491" s="15">
        <v>702.62</v>
      </c>
      <c r="P491" s="11">
        <f>A491*1000/5000</f>
        <v>96.6</v>
      </c>
      <c r="Q491" s="13">
        <f>IF(F491&gt;700000,A491*1000/5629,"0")</f>
        <v>85.805649316041922</v>
      </c>
    </row>
    <row r="492" spans="1:17" x14ac:dyDescent="0.3">
      <c r="A492" s="11">
        <f t="shared" si="7"/>
        <v>484</v>
      </c>
      <c r="B492" s="11"/>
      <c r="C492" s="11" t="s">
        <v>599</v>
      </c>
      <c r="D492" s="11" t="s">
        <v>28</v>
      </c>
      <c r="E492" s="11" t="s">
        <v>600</v>
      </c>
      <c r="F492" s="11">
        <v>957130</v>
      </c>
      <c r="G492" s="16">
        <v>817601</v>
      </c>
      <c r="H492" s="11">
        <v>2023</v>
      </c>
      <c r="I492" s="11" t="s">
        <v>18</v>
      </c>
      <c r="J492" s="11">
        <v>2</v>
      </c>
      <c r="K492" s="11">
        <v>14</v>
      </c>
      <c r="L492" s="11">
        <v>51</v>
      </c>
      <c r="M492" s="11">
        <v>37</v>
      </c>
      <c r="N492" s="14">
        <v>1369.6167</v>
      </c>
      <c r="O492" s="15">
        <v>698.83</v>
      </c>
      <c r="P492" s="11">
        <f>A492*1000/5000</f>
        <v>96.8</v>
      </c>
      <c r="Q492" s="13">
        <f>IF(F492&gt;700000,A492*1000/5629,"0")</f>
        <v>85.983300763901227</v>
      </c>
    </row>
    <row r="493" spans="1:17" x14ac:dyDescent="0.3">
      <c r="A493" s="11">
        <f t="shared" si="7"/>
        <v>485</v>
      </c>
      <c r="B493" s="11"/>
      <c r="C493" s="11" t="s">
        <v>636</v>
      </c>
      <c r="D493" s="11" t="s">
        <v>28</v>
      </c>
      <c r="E493" s="11" t="s">
        <v>637</v>
      </c>
      <c r="F493" s="11">
        <v>1090369</v>
      </c>
      <c r="G493" s="16">
        <v>6334</v>
      </c>
      <c r="H493" s="11">
        <v>2021</v>
      </c>
      <c r="I493" s="11" t="s">
        <v>18</v>
      </c>
      <c r="J493" s="11">
        <v>2</v>
      </c>
      <c r="K493" s="11">
        <v>18</v>
      </c>
      <c r="L493" s="11">
        <v>2</v>
      </c>
      <c r="M493" s="11">
        <v>19</v>
      </c>
      <c r="N493" s="14">
        <v>1560.3167000000001</v>
      </c>
      <c r="O493" s="15">
        <v>698.81</v>
      </c>
      <c r="P493" s="11">
        <f>A493*1000/5000</f>
        <v>97</v>
      </c>
      <c r="Q493" s="13">
        <f>IF(F493&gt;700000,A493*1000/5629,"0")</f>
        <v>86.160952211760531</v>
      </c>
    </row>
    <row r="494" spans="1:17" x14ac:dyDescent="0.3">
      <c r="A494" s="11">
        <f t="shared" si="7"/>
        <v>486</v>
      </c>
      <c r="B494" s="11"/>
      <c r="C494" s="11" t="s">
        <v>217</v>
      </c>
      <c r="D494" s="11" t="s">
        <v>28</v>
      </c>
      <c r="E494" s="11" t="s">
        <v>218</v>
      </c>
      <c r="F494" s="11">
        <v>997272</v>
      </c>
      <c r="G494" s="16">
        <v>2001873</v>
      </c>
      <c r="H494" s="11">
        <v>2024</v>
      </c>
      <c r="I494" s="11" t="s">
        <v>18</v>
      </c>
      <c r="J494" s="11">
        <v>2</v>
      </c>
      <c r="K494" s="11">
        <v>15</v>
      </c>
      <c r="L494" s="11">
        <v>49</v>
      </c>
      <c r="M494" s="11">
        <v>8</v>
      </c>
      <c r="N494" s="14">
        <v>1427.1333</v>
      </c>
      <c r="O494" s="15">
        <v>698.79</v>
      </c>
      <c r="P494" s="11">
        <f>A494*1000/5000</f>
        <v>97.2</v>
      </c>
      <c r="Q494" s="13">
        <f>IF(F494&gt;700000,A494*1000/5629,"0")</f>
        <v>86.338603659619821</v>
      </c>
    </row>
    <row r="495" spans="1:17" x14ac:dyDescent="0.3">
      <c r="A495" s="11">
        <f t="shared" si="7"/>
        <v>487</v>
      </c>
      <c r="B495" s="11"/>
      <c r="C495" s="11" t="s">
        <v>337</v>
      </c>
      <c r="D495" s="11" t="s">
        <v>28</v>
      </c>
      <c r="E495" s="11" t="s">
        <v>338</v>
      </c>
      <c r="F495" s="11">
        <v>975499</v>
      </c>
      <c r="G495" s="16">
        <v>53173</v>
      </c>
      <c r="H495" s="11">
        <v>2024</v>
      </c>
      <c r="I495" s="11" t="s">
        <v>18</v>
      </c>
      <c r="J495" s="11">
        <v>2</v>
      </c>
      <c r="K495" s="11">
        <v>15</v>
      </c>
      <c r="L495" s="11">
        <v>19</v>
      </c>
      <c r="M495" s="11">
        <v>40</v>
      </c>
      <c r="N495" s="14">
        <v>1397.6667</v>
      </c>
      <c r="O495" s="15">
        <v>697.95</v>
      </c>
      <c r="P495" s="11">
        <f>A495*1000/5000</f>
        <v>97.4</v>
      </c>
      <c r="Q495" s="13">
        <f>IF(F495&gt;700000,A495*1000/5629,"0")</f>
        <v>86.516255107479125</v>
      </c>
    </row>
    <row r="496" spans="1:17" x14ac:dyDescent="0.3">
      <c r="A496" s="11">
        <f t="shared" si="7"/>
        <v>488</v>
      </c>
      <c r="B496" s="11"/>
      <c r="C496" s="11" t="s">
        <v>376</v>
      </c>
      <c r="D496" s="11" t="s">
        <v>28</v>
      </c>
      <c r="E496" s="11" t="s">
        <v>377</v>
      </c>
      <c r="F496" s="11">
        <v>955340</v>
      </c>
      <c r="G496" s="16">
        <v>2022986</v>
      </c>
      <c r="H496" s="11">
        <v>2022</v>
      </c>
      <c r="I496" s="11" t="s">
        <v>30</v>
      </c>
      <c r="J496" s="11">
        <v>2</v>
      </c>
      <c r="K496" s="11">
        <v>14</v>
      </c>
      <c r="L496" s="11">
        <v>54</v>
      </c>
      <c r="M496" s="11">
        <v>8</v>
      </c>
      <c r="N496" s="14">
        <v>1372.1333</v>
      </c>
      <c r="O496" s="15">
        <v>696.24</v>
      </c>
      <c r="P496" s="11">
        <f>A496*1000/5000</f>
        <v>97.6</v>
      </c>
      <c r="Q496" s="13">
        <f>IF(F496&gt;700000,A496*1000/5629,"0")</f>
        <v>86.69390655533843</v>
      </c>
    </row>
    <row r="497" spans="1:17" x14ac:dyDescent="0.3">
      <c r="A497" s="11">
        <f t="shared" si="7"/>
        <v>489</v>
      </c>
      <c r="B497" s="11"/>
      <c r="C497" s="11" t="s">
        <v>337</v>
      </c>
      <c r="D497" s="11" t="s">
        <v>28</v>
      </c>
      <c r="E497" s="11" t="s">
        <v>338</v>
      </c>
      <c r="F497" s="11">
        <v>975499</v>
      </c>
      <c r="G497" s="16">
        <v>43903</v>
      </c>
      <c r="H497" s="11">
        <v>2022</v>
      </c>
      <c r="I497" s="11" t="s">
        <v>18</v>
      </c>
      <c r="J497" s="11">
        <v>2</v>
      </c>
      <c r="K497" s="11">
        <v>15</v>
      </c>
      <c r="L497" s="11">
        <v>23</v>
      </c>
      <c r="M497" s="11">
        <v>31</v>
      </c>
      <c r="N497" s="14">
        <v>1401.5166999999999</v>
      </c>
      <c r="O497" s="15">
        <v>696.03</v>
      </c>
      <c r="P497" s="11">
        <f>A497*1000/5000</f>
        <v>97.8</v>
      </c>
      <c r="Q497" s="13">
        <f>IF(F497&gt;700000,A497*1000/5629,"0")</f>
        <v>86.87155800319772</v>
      </c>
    </row>
    <row r="498" spans="1:17" x14ac:dyDescent="0.3">
      <c r="A498" s="11">
        <f t="shared" si="7"/>
        <v>490</v>
      </c>
      <c r="B498" s="11"/>
      <c r="C498" s="11" t="s">
        <v>638</v>
      </c>
      <c r="D498" s="11" t="s">
        <v>28</v>
      </c>
      <c r="E498" s="11" t="s">
        <v>639</v>
      </c>
      <c r="F498" s="11">
        <v>956545</v>
      </c>
      <c r="G498" s="16">
        <v>2020050</v>
      </c>
      <c r="H498" s="11">
        <v>2022</v>
      </c>
      <c r="I498" s="11" t="s">
        <v>30</v>
      </c>
      <c r="J498" s="11">
        <v>2</v>
      </c>
      <c r="K498" s="11">
        <v>14</v>
      </c>
      <c r="L498" s="11">
        <v>56</v>
      </c>
      <c r="M498" s="11">
        <v>43</v>
      </c>
      <c r="N498" s="14">
        <v>1374.7166999999999</v>
      </c>
      <c r="O498" s="15">
        <v>695.81</v>
      </c>
      <c r="P498" s="11">
        <f>A498*1000/5000</f>
        <v>98</v>
      </c>
      <c r="Q498" s="13">
        <f>IF(F498&gt;700000,A498*1000/5629,"0")</f>
        <v>87.049209451057024</v>
      </c>
    </row>
    <row r="499" spans="1:17" x14ac:dyDescent="0.3">
      <c r="A499" s="11">
        <f t="shared" si="7"/>
        <v>491</v>
      </c>
      <c r="B499" s="11"/>
      <c r="C499" s="11" t="s">
        <v>640</v>
      </c>
      <c r="D499" s="11" t="s">
        <v>28</v>
      </c>
      <c r="E499" s="11" t="s">
        <v>641</v>
      </c>
      <c r="F499" s="11">
        <v>1054083</v>
      </c>
      <c r="G499" s="16">
        <v>417544</v>
      </c>
      <c r="H499" s="11">
        <v>2021</v>
      </c>
      <c r="I499" s="11" t="s">
        <v>18</v>
      </c>
      <c r="J499" s="11">
        <v>2</v>
      </c>
      <c r="K499" s="11">
        <v>17</v>
      </c>
      <c r="L499" s="11">
        <v>18</v>
      </c>
      <c r="M499" s="11">
        <v>16</v>
      </c>
      <c r="N499" s="14">
        <v>1516.2666999999999</v>
      </c>
      <c r="O499" s="15">
        <v>695.18</v>
      </c>
      <c r="P499" s="11">
        <f>A499*1000/5000</f>
        <v>98.2</v>
      </c>
      <c r="Q499" s="13">
        <f>IF(F499&gt;700000,A499*1000/5629,"0")</f>
        <v>87.226860898916328</v>
      </c>
    </row>
    <row r="500" spans="1:17" x14ac:dyDescent="0.3">
      <c r="A500" s="11">
        <f t="shared" si="7"/>
        <v>492</v>
      </c>
      <c r="B500" s="11"/>
      <c r="C500" s="11" t="s">
        <v>642</v>
      </c>
      <c r="D500" s="11" t="s">
        <v>28</v>
      </c>
      <c r="E500" s="11" t="s">
        <v>643</v>
      </c>
      <c r="F500" s="11">
        <v>955687</v>
      </c>
      <c r="G500" s="16">
        <v>2020365</v>
      </c>
      <c r="H500" s="11">
        <v>2022</v>
      </c>
      <c r="I500" s="11" t="s">
        <v>30</v>
      </c>
      <c r="J500" s="11">
        <v>2</v>
      </c>
      <c r="K500" s="11">
        <v>15</v>
      </c>
      <c r="L500" s="11">
        <v>0</v>
      </c>
      <c r="M500" s="11">
        <v>2</v>
      </c>
      <c r="N500" s="14">
        <v>1378.0333000000001</v>
      </c>
      <c r="O500" s="15">
        <v>693.52</v>
      </c>
      <c r="P500" s="11">
        <f>A500*1000/5000</f>
        <v>98.4</v>
      </c>
      <c r="Q500" s="13">
        <f>IF(F500&gt;700000,A500*1000/5629,"0")</f>
        <v>87.404512346775633</v>
      </c>
    </row>
    <row r="501" spans="1:17" x14ac:dyDescent="0.3">
      <c r="A501" s="11">
        <f t="shared" si="7"/>
        <v>493</v>
      </c>
      <c r="B501" s="11"/>
      <c r="C501" s="11" t="s">
        <v>204</v>
      </c>
      <c r="D501" s="11" t="s">
        <v>28</v>
      </c>
      <c r="E501" s="11" t="s">
        <v>205</v>
      </c>
      <c r="F501" s="11">
        <v>953425</v>
      </c>
      <c r="G501" s="16">
        <v>575209</v>
      </c>
      <c r="H501" s="11">
        <v>2023</v>
      </c>
      <c r="I501" s="11" t="s">
        <v>30</v>
      </c>
      <c r="J501" s="11">
        <v>2</v>
      </c>
      <c r="K501" s="11">
        <v>14</v>
      </c>
      <c r="L501" s="11">
        <v>57</v>
      </c>
      <c r="M501" s="11">
        <v>9</v>
      </c>
      <c r="N501" s="14">
        <v>1375.15</v>
      </c>
      <c r="O501" s="15">
        <v>693.32</v>
      </c>
      <c r="P501" s="11">
        <f>A501*1000/5000</f>
        <v>98.6</v>
      </c>
      <c r="Q501" s="13">
        <f>IF(F501&gt;700000,A501*1000/5629,"0")</f>
        <v>87.582163794634923</v>
      </c>
    </row>
    <row r="502" spans="1:17" x14ac:dyDescent="0.3">
      <c r="A502" s="11">
        <f t="shared" si="7"/>
        <v>494</v>
      </c>
      <c r="B502" s="11"/>
      <c r="C502" s="11" t="s">
        <v>305</v>
      </c>
      <c r="D502" s="11" t="s">
        <v>28</v>
      </c>
      <c r="E502" s="11" t="s">
        <v>306</v>
      </c>
      <c r="F502" s="11">
        <v>1041448</v>
      </c>
      <c r="G502" s="16">
        <v>526535</v>
      </c>
      <c r="H502" s="11">
        <v>2023</v>
      </c>
      <c r="I502" s="11" t="s">
        <v>18</v>
      </c>
      <c r="J502" s="11">
        <v>2</v>
      </c>
      <c r="K502" s="11">
        <v>17</v>
      </c>
      <c r="L502" s="11">
        <v>6</v>
      </c>
      <c r="M502" s="11">
        <v>57</v>
      </c>
      <c r="N502" s="14">
        <v>1504.95</v>
      </c>
      <c r="O502" s="15">
        <v>692.02</v>
      </c>
      <c r="P502" s="11">
        <f>A502*1000/5000</f>
        <v>98.8</v>
      </c>
      <c r="Q502" s="13">
        <f>IF(F502&gt;700000,A502*1000/5629,"0")</f>
        <v>87.759815242494227</v>
      </c>
    </row>
    <row r="503" spans="1:17" x14ac:dyDescent="0.3">
      <c r="A503" s="11">
        <f t="shared" si="7"/>
        <v>495</v>
      </c>
      <c r="B503" s="11"/>
      <c r="C503" s="11" t="s">
        <v>449</v>
      </c>
      <c r="D503" s="11" t="s">
        <v>28</v>
      </c>
      <c r="E503" s="11" t="s">
        <v>450</v>
      </c>
      <c r="F503" s="11">
        <v>954831</v>
      </c>
      <c r="G503" s="16">
        <v>2022472</v>
      </c>
      <c r="H503" s="11">
        <v>2022</v>
      </c>
      <c r="I503" s="11" t="s">
        <v>30</v>
      </c>
      <c r="J503" s="11">
        <v>2</v>
      </c>
      <c r="K503" s="11">
        <v>15</v>
      </c>
      <c r="L503" s="11">
        <v>1</v>
      </c>
      <c r="M503" s="11">
        <v>50</v>
      </c>
      <c r="N503" s="14">
        <v>1379.8333</v>
      </c>
      <c r="O503" s="15">
        <v>691.99</v>
      </c>
      <c r="P503" s="11">
        <f>A503*1000/5000</f>
        <v>99</v>
      </c>
      <c r="Q503" s="13">
        <f>IF(F503&gt;700000,A503*1000/5629,"0")</f>
        <v>87.937466690353531</v>
      </c>
    </row>
    <row r="504" spans="1:17" x14ac:dyDescent="0.3">
      <c r="A504" s="11">
        <f t="shared" si="7"/>
        <v>496</v>
      </c>
      <c r="B504" s="11"/>
      <c r="C504" s="11" t="s">
        <v>376</v>
      </c>
      <c r="D504" s="11" t="s">
        <v>28</v>
      </c>
      <c r="E504" s="11" t="s">
        <v>377</v>
      </c>
      <c r="F504" s="11">
        <v>955340</v>
      </c>
      <c r="G504" s="16">
        <v>1300220</v>
      </c>
      <c r="H504" s="11">
        <v>2021</v>
      </c>
      <c r="I504" s="11" t="s">
        <v>18</v>
      </c>
      <c r="J504" s="11">
        <v>2</v>
      </c>
      <c r="K504" s="11">
        <v>15</v>
      </c>
      <c r="L504" s="11">
        <v>4</v>
      </c>
      <c r="M504" s="11">
        <v>35</v>
      </c>
      <c r="N504" s="14">
        <v>1382.5833</v>
      </c>
      <c r="O504" s="15">
        <v>690.98</v>
      </c>
      <c r="P504" s="11">
        <f>A504*1000/5000</f>
        <v>99.2</v>
      </c>
      <c r="Q504" s="13">
        <f>IF(F504&gt;700000,A504*1000/5629,"0")</f>
        <v>88.115118138212821</v>
      </c>
    </row>
    <row r="505" spans="1:17" x14ac:dyDescent="0.3">
      <c r="A505" s="11">
        <f t="shared" si="7"/>
        <v>497</v>
      </c>
      <c r="B505" s="11"/>
      <c r="C505" s="11" t="s">
        <v>644</v>
      </c>
      <c r="D505" s="11" t="s">
        <v>28</v>
      </c>
      <c r="E505" s="11" t="s">
        <v>645</v>
      </c>
      <c r="F505" s="11">
        <v>940308</v>
      </c>
      <c r="G505" s="16">
        <v>1031739</v>
      </c>
      <c r="H505" s="11">
        <v>2020</v>
      </c>
      <c r="I505" s="11" t="s">
        <v>30</v>
      </c>
      <c r="J505" s="11">
        <v>2</v>
      </c>
      <c r="K505" s="11">
        <v>14</v>
      </c>
      <c r="L505" s="11">
        <v>43</v>
      </c>
      <c r="M505" s="11">
        <v>9</v>
      </c>
      <c r="N505" s="14">
        <v>1361.15</v>
      </c>
      <c r="O505" s="15">
        <v>690.82</v>
      </c>
      <c r="P505" s="11">
        <f>A505*1000/5000</f>
        <v>99.4</v>
      </c>
      <c r="Q505" s="13">
        <f>IF(F505&gt;700000,A505*1000/5629,"0")</f>
        <v>88.292769586072126</v>
      </c>
    </row>
    <row r="506" spans="1:17" x14ac:dyDescent="0.3">
      <c r="A506" s="11">
        <f t="shared" si="7"/>
        <v>498</v>
      </c>
      <c r="B506" s="11"/>
      <c r="C506" s="11" t="s">
        <v>646</v>
      </c>
      <c r="D506" s="11" t="s">
        <v>28</v>
      </c>
      <c r="E506" s="11" t="s">
        <v>647</v>
      </c>
      <c r="F506" s="11">
        <v>994193</v>
      </c>
      <c r="G506" s="16">
        <v>2001063</v>
      </c>
      <c r="H506" s="11">
        <v>2024</v>
      </c>
      <c r="I506" s="11" t="s">
        <v>18</v>
      </c>
      <c r="J506" s="11">
        <v>2</v>
      </c>
      <c r="K506" s="11">
        <v>16</v>
      </c>
      <c r="L506" s="11">
        <v>1</v>
      </c>
      <c r="M506" s="11">
        <v>17</v>
      </c>
      <c r="N506" s="14">
        <v>1439.2833000000001</v>
      </c>
      <c r="O506" s="15">
        <v>690.76</v>
      </c>
      <c r="P506" s="11">
        <f>A506*1000/5000</f>
        <v>99.6</v>
      </c>
      <c r="Q506" s="13">
        <f>IF(F506&gt;700000,A506*1000/5629,"0")</f>
        <v>88.47042103393143</v>
      </c>
    </row>
    <row r="507" spans="1:17" x14ac:dyDescent="0.3">
      <c r="A507" s="11">
        <f t="shared" si="7"/>
        <v>499</v>
      </c>
      <c r="B507" s="11"/>
      <c r="C507" s="11" t="s">
        <v>552</v>
      </c>
      <c r="D507" s="11" t="s">
        <v>28</v>
      </c>
      <c r="E507" s="11" t="s">
        <v>553</v>
      </c>
      <c r="F507" s="11">
        <v>987550</v>
      </c>
      <c r="G507" s="16">
        <v>811025</v>
      </c>
      <c r="H507" s="11">
        <v>2023</v>
      </c>
      <c r="I507" s="11" t="s">
        <v>30</v>
      </c>
      <c r="J507" s="11">
        <v>2</v>
      </c>
      <c r="K507" s="11">
        <v>15</v>
      </c>
      <c r="L507" s="11">
        <v>52</v>
      </c>
      <c r="M507" s="11">
        <v>57</v>
      </c>
      <c r="N507" s="14">
        <v>1430.95</v>
      </c>
      <c r="O507" s="15">
        <v>690.14</v>
      </c>
      <c r="P507" s="11">
        <f>A507*1000/5000</f>
        <v>99.8</v>
      </c>
      <c r="Q507" s="13">
        <f>IF(F507&gt;700000,A507*1000/5629,"0")</f>
        <v>88.64807248179072</v>
      </c>
    </row>
    <row r="508" spans="1:17" x14ac:dyDescent="0.3">
      <c r="A508" s="11">
        <f t="shared" si="7"/>
        <v>500</v>
      </c>
      <c r="B508" s="11"/>
      <c r="C508" s="11" t="s">
        <v>644</v>
      </c>
      <c r="D508" s="11" t="s">
        <v>28</v>
      </c>
      <c r="E508" s="11" t="s">
        <v>645</v>
      </c>
      <c r="F508" s="11">
        <v>940308</v>
      </c>
      <c r="G508" s="16">
        <v>2013097</v>
      </c>
      <c r="H508" s="11">
        <v>2023</v>
      </c>
      <c r="I508" s="11" t="s">
        <v>30</v>
      </c>
      <c r="J508" s="11">
        <v>2</v>
      </c>
      <c r="K508" s="11">
        <v>14</v>
      </c>
      <c r="L508" s="11">
        <v>45</v>
      </c>
      <c r="M508" s="11">
        <v>0</v>
      </c>
      <c r="N508" s="14">
        <v>1363</v>
      </c>
      <c r="O508" s="15">
        <v>689.88</v>
      </c>
      <c r="P508" s="11">
        <f>A508*1000/5000</f>
        <v>100</v>
      </c>
      <c r="Q508" s="13">
        <f>IF(F508&gt;700000,A508*1000/5629,"0")</f>
        <v>88.825723929650025</v>
      </c>
    </row>
    <row r="509" spans="1:17" x14ac:dyDescent="0.3">
      <c r="A509" s="11">
        <f t="shared" si="7"/>
        <v>501</v>
      </c>
      <c r="B509" s="11"/>
      <c r="C509" s="11" t="s">
        <v>648</v>
      </c>
      <c r="D509" s="11" t="s">
        <v>28</v>
      </c>
      <c r="E509" s="11" t="s">
        <v>649</v>
      </c>
      <c r="F509" s="11">
        <v>955174</v>
      </c>
      <c r="G509" s="16">
        <v>765250</v>
      </c>
      <c r="H509" s="11">
        <v>2024</v>
      </c>
      <c r="I509" s="11" t="s">
        <v>30</v>
      </c>
      <c r="J509" s="11">
        <v>2</v>
      </c>
      <c r="K509" s="11">
        <v>15</v>
      </c>
      <c r="L509" s="11">
        <v>8</v>
      </c>
      <c r="M509" s="11">
        <v>38</v>
      </c>
      <c r="N509" s="14">
        <v>1386.6333</v>
      </c>
      <c r="O509" s="15">
        <v>688.84</v>
      </c>
      <c r="P509" s="11">
        <f>A509*1000/5000</f>
        <v>100.2</v>
      </c>
      <c r="Q509" s="13">
        <f>IF(F509&gt;700000,A509*1000/5629,"0")</f>
        <v>89.003375377509329</v>
      </c>
    </row>
    <row r="510" spans="1:17" x14ac:dyDescent="0.3">
      <c r="A510" s="11">
        <f t="shared" si="7"/>
        <v>502</v>
      </c>
      <c r="B510" s="11"/>
      <c r="C510" s="11" t="s">
        <v>644</v>
      </c>
      <c r="D510" s="11" t="s">
        <v>28</v>
      </c>
      <c r="E510" s="11" t="s">
        <v>645</v>
      </c>
      <c r="F510" s="11">
        <v>940308</v>
      </c>
      <c r="G510" s="16">
        <v>683508</v>
      </c>
      <c r="H510" s="11">
        <v>2019</v>
      </c>
      <c r="I510" s="11" t="s">
        <v>30</v>
      </c>
      <c r="J510" s="11">
        <v>2</v>
      </c>
      <c r="K510" s="11">
        <v>14</v>
      </c>
      <c r="L510" s="11">
        <v>47</v>
      </c>
      <c r="M510" s="11">
        <v>57</v>
      </c>
      <c r="N510" s="14">
        <v>1365.95</v>
      </c>
      <c r="O510" s="15">
        <v>688.39</v>
      </c>
      <c r="P510" s="11">
        <f>A510*1000/5000</f>
        <v>100.4</v>
      </c>
      <c r="Q510" s="13">
        <f>IF(F510&gt;700000,A510*1000/5629,"0")</f>
        <v>89.181026825368633</v>
      </c>
    </row>
    <row r="511" spans="1:17" x14ac:dyDescent="0.3">
      <c r="A511" s="11">
        <f t="shared" si="7"/>
        <v>503</v>
      </c>
      <c r="B511" s="11"/>
      <c r="C511" s="11" t="s">
        <v>650</v>
      </c>
      <c r="D511" s="11" t="s">
        <v>28</v>
      </c>
      <c r="E511" s="11" t="s">
        <v>651</v>
      </c>
      <c r="F511" s="11">
        <v>1126290</v>
      </c>
      <c r="G511" s="16">
        <v>1332017</v>
      </c>
      <c r="H511" s="11">
        <v>2021</v>
      </c>
      <c r="I511" s="11" t="s">
        <v>30</v>
      </c>
      <c r="J511" s="11">
        <v>2</v>
      </c>
      <c r="K511" s="11">
        <v>19</v>
      </c>
      <c r="L511" s="11">
        <v>18</v>
      </c>
      <c r="M511" s="11">
        <v>33</v>
      </c>
      <c r="N511" s="14">
        <v>1636.55</v>
      </c>
      <c r="O511" s="15">
        <v>688.21</v>
      </c>
      <c r="P511" s="11">
        <f>A511*1000/5000</f>
        <v>100.6</v>
      </c>
      <c r="Q511" s="13">
        <f>IF(F511&gt;700000,A511*1000/5629,"0")</f>
        <v>89.358678273227923</v>
      </c>
    </row>
    <row r="512" spans="1:17" x14ac:dyDescent="0.3">
      <c r="A512" s="11">
        <f t="shared" si="7"/>
        <v>504</v>
      </c>
      <c r="B512" s="11"/>
      <c r="C512" s="11" t="s">
        <v>652</v>
      </c>
      <c r="D512" s="11" t="s">
        <v>28</v>
      </c>
      <c r="E512" s="11" t="s">
        <v>653</v>
      </c>
      <c r="F512" s="11">
        <v>987205</v>
      </c>
      <c r="G512" s="16">
        <v>523253</v>
      </c>
      <c r="H512" s="11">
        <v>2022</v>
      </c>
      <c r="I512" s="11" t="s">
        <v>18</v>
      </c>
      <c r="J512" s="11">
        <v>2</v>
      </c>
      <c r="K512" s="11">
        <v>15</v>
      </c>
      <c r="L512" s="11">
        <v>58</v>
      </c>
      <c r="M512" s="11">
        <v>0</v>
      </c>
      <c r="N512" s="14">
        <v>1436</v>
      </c>
      <c r="O512" s="15">
        <v>687.47</v>
      </c>
      <c r="P512" s="11">
        <f>A512*1000/5000</f>
        <v>100.8</v>
      </c>
      <c r="Q512" s="13">
        <f>IF(F512&gt;700000,A512*1000/5629,"0")</f>
        <v>89.536329721087228</v>
      </c>
    </row>
    <row r="513" spans="1:17" x14ac:dyDescent="0.3">
      <c r="A513" s="11">
        <f t="shared" si="7"/>
        <v>505</v>
      </c>
      <c r="B513" s="11"/>
      <c r="C513" s="11" t="s">
        <v>654</v>
      </c>
      <c r="D513" s="11" t="s">
        <v>28</v>
      </c>
      <c r="E513" s="11" t="s">
        <v>655</v>
      </c>
      <c r="F513" s="11">
        <v>1132022</v>
      </c>
      <c r="G513" s="16">
        <v>221023</v>
      </c>
      <c r="H513" s="11">
        <v>2022</v>
      </c>
      <c r="I513" s="11" t="s">
        <v>30</v>
      </c>
      <c r="J513" s="11">
        <v>2</v>
      </c>
      <c r="K513" s="11">
        <v>19</v>
      </c>
      <c r="L513" s="11">
        <v>28</v>
      </c>
      <c r="M513" s="11">
        <v>53</v>
      </c>
      <c r="N513" s="14">
        <v>1646.8833</v>
      </c>
      <c r="O513" s="15">
        <v>687.37</v>
      </c>
      <c r="P513" s="11">
        <f>A513*1000/5000</f>
        <v>101</v>
      </c>
      <c r="Q513" s="13">
        <f>IF(F513&gt;700000,A513*1000/5629,"0")</f>
        <v>89.713981168946532</v>
      </c>
    </row>
    <row r="514" spans="1:17" x14ac:dyDescent="0.3">
      <c r="A514" s="11">
        <f t="shared" si="7"/>
        <v>506</v>
      </c>
      <c r="B514" s="11"/>
      <c r="C514" s="11" t="s">
        <v>656</v>
      </c>
      <c r="D514" s="11" t="s">
        <v>28</v>
      </c>
      <c r="E514" s="11" t="s">
        <v>657</v>
      </c>
      <c r="F514" s="11">
        <v>1059625</v>
      </c>
      <c r="G514" s="16">
        <v>197705</v>
      </c>
      <c r="H514" s="11">
        <v>2022</v>
      </c>
      <c r="I514" s="11" t="s">
        <v>18</v>
      </c>
      <c r="J514" s="11">
        <v>2</v>
      </c>
      <c r="K514" s="11">
        <v>17</v>
      </c>
      <c r="L514" s="11">
        <v>43</v>
      </c>
      <c r="M514" s="11">
        <v>57</v>
      </c>
      <c r="N514" s="14">
        <v>1541.95</v>
      </c>
      <c r="O514" s="15">
        <v>687.2</v>
      </c>
      <c r="P514" s="11">
        <f>A514*1000/5000</f>
        <v>101.2</v>
      </c>
      <c r="Q514" s="13">
        <f>IF(F514&gt;700000,A514*1000/5629,"0")</f>
        <v>89.891632616805822</v>
      </c>
    </row>
    <row r="515" spans="1:17" x14ac:dyDescent="0.3">
      <c r="A515" s="11">
        <f t="shared" si="7"/>
        <v>507</v>
      </c>
      <c r="B515" s="11"/>
      <c r="C515" s="11" t="s">
        <v>31</v>
      </c>
      <c r="D515" s="11" t="s">
        <v>25</v>
      </c>
      <c r="E515" s="11">
        <v>3501</v>
      </c>
      <c r="F515" s="11">
        <v>757263</v>
      </c>
      <c r="G515" s="16" t="s">
        <v>658</v>
      </c>
      <c r="H515" s="11">
        <v>2024</v>
      </c>
      <c r="I515" s="11" t="s">
        <v>42</v>
      </c>
      <c r="J515" s="11">
        <v>2</v>
      </c>
      <c r="K515" s="11">
        <v>8</v>
      </c>
      <c r="L515" s="11">
        <v>14</v>
      </c>
      <c r="M515" s="11">
        <v>38</v>
      </c>
      <c r="N515" s="11">
        <f>(K515+18)*60-472+L515+M515/60</f>
        <v>1102.6333333333334</v>
      </c>
      <c r="O515" s="12">
        <f>F515/(((K515+18)*60-472)+L515+M515/60)</f>
        <v>686.77680703769761</v>
      </c>
      <c r="P515" s="11">
        <f>A515*1000/5000</f>
        <v>101.4</v>
      </c>
      <c r="Q515" s="13">
        <f>IF(F515&gt;700000,A515*1000/5629,"0")</f>
        <v>90.069284064665126</v>
      </c>
    </row>
    <row r="516" spans="1:17" x14ac:dyDescent="0.3">
      <c r="A516" s="11">
        <f t="shared" si="7"/>
        <v>508</v>
      </c>
      <c r="B516" s="11"/>
      <c r="C516" s="11" t="s">
        <v>656</v>
      </c>
      <c r="D516" s="11" t="s">
        <v>28</v>
      </c>
      <c r="E516" s="11" t="s">
        <v>657</v>
      </c>
      <c r="F516" s="11">
        <v>1059625</v>
      </c>
      <c r="G516" s="16">
        <v>461112</v>
      </c>
      <c r="H516" s="11">
        <v>2021</v>
      </c>
      <c r="I516" s="11" t="s">
        <v>30</v>
      </c>
      <c r="J516" s="11">
        <v>2</v>
      </c>
      <c r="K516" s="11">
        <v>17</v>
      </c>
      <c r="L516" s="11">
        <v>47</v>
      </c>
      <c r="M516" s="11">
        <v>3</v>
      </c>
      <c r="N516" s="14">
        <v>1545.05</v>
      </c>
      <c r="O516" s="15">
        <v>685.82</v>
      </c>
      <c r="P516" s="11">
        <f>A516*1000/5000</f>
        <v>101.6</v>
      </c>
      <c r="Q516" s="13">
        <f>IF(F516&gt;700000,A516*1000/5629,"0")</f>
        <v>90.246935512524431</v>
      </c>
    </row>
    <row r="517" spans="1:17" x14ac:dyDescent="0.3">
      <c r="A517" s="11">
        <f t="shared" si="7"/>
        <v>509</v>
      </c>
      <c r="B517" s="11"/>
      <c r="C517" s="11" t="s">
        <v>659</v>
      </c>
      <c r="D517" s="11" t="s">
        <v>28</v>
      </c>
      <c r="E517" s="11" t="s">
        <v>660</v>
      </c>
      <c r="F517" s="11">
        <v>987924</v>
      </c>
      <c r="G517" s="16">
        <v>83137</v>
      </c>
      <c r="H517" s="11">
        <v>2023</v>
      </c>
      <c r="I517" s="11" t="s">
        <v>30</v>
      </c>
      <c r="J517" s="11">
        <v>2</v>
      </c>
      <c r="K517" s="11">
        <v>16</v>
      </c>
      <c r="L517" s="11">
        <v>4</v>
      </c>
      <c r="M517" s="11">
        <v>26</v>
      </c>
      <c r="N517" s="14">
        <v>1442.4332999999999</v>
      </c>
      <c r="O517" s="15">
        <v>684.9</v>
      </c>
      <c r="P517" s="11">
        <f>A517*1000/5000</f>
        <v>101.8</v>
      </c>
      <c r="Q517" s="13">
        <f>IF(F517&gt;700000,A517*1000/5629,"0")</f>
        <v>90.424586960383721</v>
      </c>
    </row>
    <row r="518" spans="1:17" x14ac:dyDescent="0.3">
      <c r="A518" s="11">
        <f t="shared" si="7"/>
        <v>510</v>
      </c>
      <c r="B518" s="11"/>
      <c r="C518" s="11" t="s">
        <v>661</v>
      </c>
      <c r="D518" s="11" t="s">
        <v>28</v>
      </c>
      <c r="E518" s="11" t="s">
        <v>662</v>
      </c>
      <c r="F518" s="11">
        <v>1088270</v>
      </c>
      <c r="G518" s="16">
        <v>211040</v>
      </c>
      <c r="H518" s="11">
        <v>2023</v>
      </c>
      <c r="I518" s="11" t="s">
        <v>18</v>
      </c>
      <c r="J518" s="11">
        <v>2</v>
      </c>
      <c r="K518" s="11">
        <v>18</v>
      </c>
      <c r="L518" s="11">
        <v>35</v>
      </c>
      <c r="M518" s="11">
        <v>39</v>
      </c>
      <c r="N518" s="14">
        <v>1593.65</v>
      </c>
      <c r="O518" s="15">
        <v>682.88</v>
      </c>
      <c r="P518" s="11">
        <f>A518*1000/5000</f>
        <v>102</v>
      </c>
      <c r="Q518" s="13">
        <f>IF(F518&gt;700000,A518*1000/5629,"0")</f>
        <v>90.602238408243025</v>
      </c>
    </row>
    <row r="519" spans="1:17" x14ac:dyDescent="0.3">
      <c r="A519" s="11">
        <f t="shared" si="7"/>
        <v>511</v>
      </c>
      <c r="B519" s="11"/>
      <c r="C519" s="11" t="s">
        <v>307</v>
      </c>
      <c r="D519" s="11" t="s">
        <v>28</v>
      </c>
      <c r="E519" s="11" t="s">
        <v>308</v>
      </c>
      <c r="F519" s="11">
        <v>989942</v>
      </c>
      <c r="G519" s="16">
        <v>45500</v>
      </c>
      <c r="H519" s="11">
        <v>2024</v>
      </c>
      <c r="I519" s="11" t="s">
        <v>30</v>
      </c>
      <c r="J519" s="11">
        <v>2</v>
      </c>
      <c r="K519" s="11">
        <v>16</v>
      </c>
      <c r="L519" s="11">
        <v>11</v>
      </c>
      <c r="M519" s="11">
        <v>47</v>
      </c>
      <c r="N519" s="14">
        <v>1449.7833000000001</v>
      </c>
      <c r="O519" s="15">
        <v>682.82</v>
      </c>
      <c r="P519" s="11">
        <f>A519*1000/5000</f>
        <v>102.2</v>
      </c>
      <c r="Q519" s="13">
        <f>IF(F519&gt;700000,A519*1000/5629,"0")</f>
        <v>90.779889856102329</v>
      </c>
    </row>
    <row r="520" spans="1:17" x14ac:dyDescent="0.3">
      <c r="A520" s="11">
        <f t="shared" si="7"/>
        <v>512</v>
      </c>
      <c r="B520" s="11"/>
      <c r="C520" s="11" t="s">
        <v>663</v>
      </c>
      <c r="D520" s="11" t="s">
        <v>28</v>
      </c>
      <c r="E520" s="11" t="s">
        <v>664</v>
      </c>
      <c r="F520" s="11">
        <v>1446470</v>
      </c>
      <c r="G520" s="16">
        <v>2033</v>
      </c>
      <c r="H520" s="11">
        <v>2021</v>
      </c>
      <c r="I520" s="11" t="s">
        <v>18</v>
      </c>
      <c r="J520" s="11">
        <v>3</v>
      </c>
      <c r="K520" s="11">
        <v>11</v>
      </c>
      <c r="L520" s="11">
        <v>12</v>
      </c>
      <c r="M520" s="11">
        <v>58</v>
      </c>
      <c r="N520" s="14">
        <v>2118.9666999999999</v>
      </c>
      <c r="O520" s="15">
        <v>682.63</v>
      </c>
      <c r="P520" s="11">
        <f>A520*1000/5000</f>
        <v>102.4</v>
      </c>
      <c r="Q520" s="13">
        <f>IF(F520&gt;700000,A520*1000/5629,"0")</f>
        <v>90.957541303961634</v>
      </c>
    </row>
    <row r="521" spans="1:17" x14ac:dyDescent="0.3">
      <c r="A521" s="11">
        <f t="shared" si="7"/>
        <v>513</v>
      </c>
      <c r="B521" s="11"/>
      <c r="C521" s="11" t="s">
        <v>192</v>
      </c>
      <c r="D521" s="11" t="s">
        <v>28</v>
      </c>
      <c r="E521" s="11" t="s">
        <v>193</v>
      </c>
      <c r="F521" s="11">
        <v>954177</v>
      </c>
      <c r="G521" s="16">
        <v>508247</v>
      </c>
      <c r="H521" s="11">
        <v>2022</v>
      </c>
      <c r="I521" s="11" t="s">
        <v>30</v>
      </c>
      <c r="J521" s="11">
        <v>2</v>
      </c>
      <c r="K521" s="11">
        <v>15</v>
      </c>
      <c r="L521" s="11">
        <v>21</v>
      </c>
      <c r="M521" s="11">
        <v>13</v>
      </c>
      <c r="N521" s="14">
        <v>1399.2166999999999</v>
      </c>
      <c r="O521" s="15">
        <v>681.94</v>
      </c>
      <c r="P521" s="11">
        <f>A521*1000/5000</f>
        <v>102.6</v>
      </c>
      <c r="Q521" s="13">
        <f>IF(F521&gt;700000,A521*1000/5629,"0")</f>
        <v>91.135192751820924</v>
      </c>
    </row>
    <row r="522" spans="1:17" x14ac:dyDescent="0.3">
      <c r="A522" s="11">
        <f t="shared" si="7"/>
        <v>514</v>
      </c>
      <c r="B522" s="11"/>
      <c r="C522" s="11" t="s">
        <v>665</v>
      </c>
      <c r="D522" s="11" t="s">
        <v>28</v>
      </c>
      <c r="E522" s="11" t="s">
        <v>666</v>
      </c>
      <c r="F522" s="11">
        <v>938689</v>
      </c>
      <c r="G522" s="16">
        <v>580753</v>
      </c>
      <c r="H522" s="11">
        <v>2023</v>
      </c>
      <c r="I522" s="11" t="s">
        <v>30</v>
      </c>
      <c r="J522" s="11">
        <v>2</v>
      </c>
      <c r="K522" s="11">
        <v>15</v>
      </c>
      <c r="L522" s="11">
        <v>1</v>
      </c>
      <c r="M522" s="11">
        <v>6</v>
      </c>
      <c r="N522" s="14">
        <v>1379.1</v>
      </c>
      <c r="O522" s="15">
        <v>680.65</v>
      </c>
      <c r="P522" s="11">
        <f>A522*1000/5000</f>
        <v>102.8</v>
      </c>
      <c r="Q522" s="13">
        <f>IF(F522&gt;700000,A522*1000/5629,"0")</f>
        <v>91.312844199680228</v>
      </c>
    </row>
    <row r="523" spans="1:17" x14ac:dyDescent="0.3">
      <c r="A523" s="11">
        <f t="shared" ref="A523:A586" si="8">A522+1</f>
        <v>515</v>
      </c>
      <c r="B523" s="11"/>
      <c r="C523" s="11" t="s">
        <v>91</v>
      </c>
      <c r="D523" s="11" t="s">
        <v>25</v>
      </c>
      <c r="E523" s="11">
        <v>2306</v>
      </c>
      <c r="F523" s="11">
        <v>745909</v>
      </c>
      <c r="G523" s="16" t="s">
        <v>667</v>
      </c>
      <c r="H523" s="11">
        <v>2022</v>
      </c>
      <c r="I523" s="11" t="s">
        <v>42</v>
      </c>
      <c r="J523" s="11">
        <v>2</v>
      </c>
      <c r="K523" s="11">
        <v>8</v>
      </c>
      <c r="L523" s="11">
        <v>8</v>
      </c>
      <c r="M523" s="11">
        <v>46</v>
      </c>
      <c r="N523" s="11">
        <f>(K523+18)*60-472+L523+M523/60</f>
        <v>1096.7666666666667</v>
      </c>
      <c r="O523" s="12">
        <f>F523/(((K523+18)*60-472)+L523+M523/60)</f>
        <v>680.09816734036406</v>
      </c>
      <c r="P523" s="11">
        <f>A523*1000/5000</f>
        <v>103</v>
      </c>
      <c r="Q523" s="13">
        <f>IF(F523&gt;700000,A523*1000/5629,"0")</f>
        <v>91.490495647539532</v>
      </c>
    </row>
    <row r="524" spans="1:17" x14ac:dyDescent="0.3">
      <c r="A524" s="11">
        <f t="shared" si="8"/>
        <v>516</v>
      </c>
      <c r="B524" s="11"/>
      <c r="C524" s="11" t="s">
        <v>69</v>
      </c>
      <c r="D524" s="11" t="s">
        <v>25</v>
      </c>
      <c r="E524" s="11">
        <v>1803</v>
      </c>
      <c r="F524" s="11">
        <v>679807</v>
      </c>
      <c r="G524" s="16" t="s">
        <v>668</v>
      </c>
      <c r="H524" s="11">
        <v>2023</v>
      </c>
      <c r="I524" s="11" t="s">
        <v>17</v>
      </c>
      <c r="J524" s="11">
        <v>2</v>
      </c>
      <c r="K524" s="11">
        <v>6</v>
      </c>
      <c r="L524" s="11">
        <v>31</v>
      </c>
      <c r="M524" s="11">
        <v>38</v>
      </c>
      <c r="N524" s="11">
        <f>(K524+18)*60-472+L524+M524/60</f>
        <v>999.63333333333333</v>
      </c>
      <c r="O524" s="12">
        <f>F524/(((K524+18)*60-472)+L524+M524/60)</f>
        <v>680.05635399646542</v>
      </c>
      <c r="P524" s="11">
        <f>A524*1000/5000</f>
        <v>103.2</v>
      </c>
      <c r="Q524" s="13" t="str">
        <f>IF(F524&gt;700000,A524*1000/5629,"0")</f>
        <v>0</v>
      </c>
    </row>
    <row r="525" spans="1:17" x14ac:dyDescent="0.3">
      <c r="A525" s="11">
        <f t="shared" si="8"/>
        <v>517</v>
      </c>
      <c r="B525" s="11"/>
      <c r="C525" s="11" t="s">
        <v>669</v>
      </c>
      <c r="D525" s="11" t="s">
        <v>28</v>
      </c>
      <c r="E525" s="11" t="s">
        <v>670</v>
      </c>
      <c r="F525" s="11">
        <v>952181</v>
      </c>
      <c r="G525" s="16">
        <v>2024765</v>
      </c>
      <c r="H525" s="11">
        <v>2023</v>
      </c>
      <c r="I525" s="11" t="s">
        <v>18</v>
      </c>
      <c r="J525" s="11">
        <v>2</v>
      </c>
      <c r="K525" s="11">
        <v>15</v>
      </c>
      <c r="L525" s="11">
        <v>24</v>
      </c>
      <c r="M525" s="11">
        <v>7</v>
      </c>
      <c r="N525" s="14">
        <v>1402.1167</v>
      </c>
      <c r="O525" s="15">
        <v>679.1</v>
      </c>
      <c r="P525" s="11">
        <f>A525*1000/5000</f>
        <v>103.4</v>
      </c>
      <c r="Q525" s="13">
        <f>IF(F525&gt;700000,A525*1000/5629,"0")</f>
        <v>91.845798543258127</v>
      </c>
    </row>
    <row r="526" spans="1:17" x14ac:dyDescent="0.3">
      <c r="A526" s="11">
        <f t="shared" si="8"/>
        <v>518</v>
      </c>
      <c r="B526" s="11"/>
      <c r="C526" s="11" t="s">
        <v>91</v>
      </c>
      <c r="D526" s="11" t="s">
        <v>25</v>
      </c>
      <c r="E526" s="11">
        <v>2302</v>
      </c>
      <c r="F526" s="11">
        <v>745909</v>
      </c>
      <c r="G526" s="16" t="s">
        <v>671</v>
      </c>
      <c r="H526" s="11">
        <v>2020</v>
      </c>
      <c r="I526" s="11" t="s">
        <v>42</v>
      </c>
      <c r="J526" s="11">
        <v>2</v>
      </c>
      <c r="K526" s="11">
        <v>8</v>
      </c>
      <c r="L526" s="11">
        <v>10</v>
      </c>
      <c r="M526" s="11">
        <v>43</v>
      </c>
      <c r="N526" s="11">
        <f>(K526+18)*60-472+L526+M526/60</f>
        <v>1098.7166666666667</v>
      </c>
      <c r="O526" s="12">
        <f>F526/(((K526+18)*60-472)+L526+M526/60)</f>
        <v>678.89113056141252</v>
      </c>
      <c r="P526" s="11">
        <f>A526*1000/5000</f>
        <v>103.6</v>
      </c>
      <c r="Q526" s="13">
        <f>IF(F526&gt;700000,A526*1000/5629,"0")</f>
        <v>92.023449991117431</v>
      </c>
    </row>
    <row r="527" spans="1:17" x14ac:dyDescent="0.3">
      <c r="A527" s="11">
        <f t="shared" si="8"/>
        <v>519</v>
      </c>
      <c r="B527" s="11"/>
      <c r="C527" s="11" t="s">
        <v>672</v>
      </c>
      <c r="D527" s="11" t="s">
        <v>28</v>
      </c>
      <c r="E527" s="11" t="s">
        <v>673</v>
      </c>
      <c r="F527" s="11">
        <v>953736</v>
      </c>
      <c r="G527" s="16">
        <v>564551</v>
      </c>
      <c r="H527" s="11">
        <v>2024</v>
      </c>
      <c r="I527" s="11" t="s">
        <v>30</v>
      </c>
      <c r="J527" s="11">
        <v>2</v>
      </c>
      <c r="K527" s="11">
        <v>15</v>
      </c>
      <c r="L527" s="11">
        <v>27</v>
      </c>
      <c r="M527" s="11">
        <v>41</v>
      </c>
      <c r="N527" s="14">
        <v>1405.6832999999999</v>
      </c>
      <c r="O527" s="15">
        <v>678.49</v>
      </c>
      <c r="P527" s="11">
        <f>A527*1000/5000</f>
        <v>103.8</v>
      </c>
      <c r="Q527" s="13">
        <f>IF(F527&gt;700000,A527*1000/5629,"0")</f>
        <v>92.201101438976721</v>
      </c>
    </row>
    <row r="528" spans="1:17" x14ac:dyDescent="0.3">
      <c r="A528" s="11">
        <f t="shared" si="8"/>
        <v>520</v>
      </c>
      <c r="B528" s="11"/>
      <c r="C528" s="11" t="s">
        <v>579</v>
      </c>
      <c r="D528" s="11" t="s">
        <v>28</v>
      </c>
      <c r="E528" s="11" t="s">
        <v>580</v>
      </c>
      <c r="F528" s="11">
        <v>1018040</v>
      </c>
      <c r="G528" s="16">
        <v>1110749</v>
      </c>
      <c r="H528" s="11">
        <v>2022</v>
      </c>
      <c r="I528" s="11" t="s">
        <v>30</v>
      </c>
      <c r="J528" s="11">
        <v>2</v>
      </c>
      <c r="K528" s="11">
        <v>17</v>
      </c>
      <c r="L528" s="11">
        <v>3</v>
      </c>
      <c r="M528" s="11">
        <v>35</v>
      </c>
      <c r="N528" s="14">
        <v>1501.5833</v>
      </c>
      <c r="O528" s="15">
        <v>677.98</v>
      </c>
      <c r="P528" s="11">
        <f>A528*1000/5000</f>
        <v>104</v>
      </c>
      <c r="Q528" s="13">
        <f>IF(F528&gt;700000,A528*1000/5629,"0")</f>
        <v>92.378752886836025</v>
      </c>
    </row>
    <row r="529" spans="1:17" x14ac:dyDescent="0.3">
      <c r="A529" s="11">
        <f t="shared" si="8"/>
        <v>521</v>
      </c>
      <c r="B529" s="11"/>
      <c r="C529" s="11" t="s">
        <v>45</v>
      </c>
      <c r="D529" s="11" t="s">
        <v>25</v>
      </c>
      <c r="E529" s="11">
        <v>2307</v>
      </c>
      <c r="F529" s="11">
        <v>733143</v>
      </c>
      <c r="G529" s="16" t="s">
        <v>674</v>
      </c>
      <c r="H529" s="11">
        <v>2023</v>
      </c>
      <c r="I529" s="11" t="s">
        <v>42</v>
      </c>
      <c r="J529" s="11">
        <v>2</v>
      </c>
      <c r="K529" s="11">
        <v>7</v>
      </c>
      <c r="L529" s="11">
        <v>54</v>
      </c>
      <c r="M529" s="11">
        <v>48</v>
      </c>
      <c r="N529" s="11">
        <f>(K529+18)*60-472+L529+M529/60</f>
        <v>1082.8</v>
      </c>
      <c r="O529" s="12">
        <f>F529/(((K529+18)*60-472)+L529+M529/60)</f>
        <v>677.08071666050978</v>
      </c>
      <c r="P529" s="11">
        <f>A529*1000/5000</f>
        <v>104.2</v>
      </c>
      <c r="Q529" s="13">
        <f>IF(F529&gt;700000,A529*1000/5629,"0")</f>
        <v>92.55640433469533</v>
      </c>
    </row>
    <row r="530" spans="1:17" x14ac:dyDescent="0.3">
      <c r="A530" s="11">
        <f t="shared" si="8"/>
        <v>522</v>
      </c>
      <c r="B530" s="11"/>
      <c r="C530" s="11" t="s">
        <v>83</v>
      </c>
      <c r="D530" s="11" t="s">
        <v>25</v>
      </c>
      <c r="E530" s="11">
        <v>805</v>
      </c>
      <c r="F530" s="11">
        <v>732857</v>
      </c>
      <c r="G530" s="16" t="s">
        <v>675</v>
      </c>
      <c r="H530" s="11">
        <v>2022</v>
      </c>
      <c r="I530" s="11" t="s">
        <v>17</v>
      </c>
      <c r="J530" s="11">
        <v>2</v>
      </c>
      <c r="K530" s="11">
        <v>7</v>
      </c>
      <c r="L530" s="11">
        <v>54</v>
      </c>
      <c r="M530" s="11">
        <v>31</v>
      </c>
      <c r="N530" s="11">
        <f>(K530+18)*60-472+L530+M530/60</f>
        <v>1082.5166666666667</v>
      </c>
      <c r="O530" s="12">
        <f>F530/(((K530+18)*60-472)+L530+M530/60)</f>
        <v>676.99373373774074</v>
      </c>
      <c r="P530" s="11">
        <f>A530*1000/5000</f>
        <v>104.4</v>
      </c>
      <c r="Q530" s="13">
        <f>IF(F530&gt;700000,A530*1000/5629,"0")</f>
        <v>92.734055782554634</v>
      </c>
    </row>
    <row r="531" spans="1:17" x14ac:dyDescent="0.3">
      <c r="A531" s="11">
        <f t="shared" si="8"/>
        <v>523</v>
      </c>
      <c r="B531" s="11"/>
      <c r="C531" s="11" t="s">
        <v>305</v>
      </c>
      <c r="D531" s="11" t="s">
        <v>28</v>
      </c>
      <c r="E531" s="11" t="s">
        <v>306</v>
      </c>
      <c r="F531" s="11">
        <v>1041448</v>
      </c>
      <c r="G531" s="16">
        <v>2042836</v>
      </c>
      <c r="H531" s="11">
        <v>2024</v>
      </c>
      <c r="I531" s="11" t="s">
        <v>18</v>
      </c>
      <c r="J531" s="11">
        <v>2</v>
      </c>
      <c r="K531" s="11">
        <v>17</v>
      </c>
      <c r="L531" s="11">
        <v>40</v>
      </c>
      <c r="M531" s="11">
        <v>49</v>
      </c>
      <c r="N531" s="14">
        <v>1538.8167000000001</v>
      </c>
      <c r="O531" s="15">
        <v>676.79</v>
      </c>
      <c r="P531" s="11">
        <f>A531*1000/5000</f>
        <v>104.6</v>
      </c>
      <c r="Q531" s="13">
        <f>IF(F531&gt;700000,A531*1000/5629,"0")</f>
        <v>92.911707230413924</v>
      </c>
    </row>
    <row r="532" spans="1:17" x14ac:dyDescent="0.3">
      <c r="A532" s="11">
        <f t="shared" si="8"/>
        <v>524</v>
      </c>
      <c r="B532" s="11"/>
      <c r="C532" s="11" t="s">
        <v>525</v>
      </c>
      <c r="D532" s="11" t="s">
        <v>28</v>
      </c>
      <c r="E532" s="11" t="s">
        <v>526</v>
      </c>
      <c r="F532" s="11">
        <v>1015925</v>
      </c>
      <c r="G532" s="16">
        <v>2001292</v>
      </c>
      <c r="H532" s="11">
        <v>2023</v>
      </c>
      <c r="I532" s="11" t="s">
        <v>30</v>
      </c>
      <c r="J532" s="11">
        <v>2</v>
      </c>
      <c r="K532" s="11">
        <v>17</v>
      </c>
      <c r="L532" s="11">
        <v>3</v>
      </c>
      <c r="M532" s="11">
        <v>17</v>
      </c>
      <c r="N532" s="14">
        <v>1501.2833000000001</v>
      </c>
      <c r="O532" s="15">
        <v>676.7</v>
      </c>
      <c r="P532" s="11">
        <f>A532*1000/5000</f>
        <v>104.8</v>
      </c>
      <c r="Q532" s="13">
        <f>IF(F532&gt;700000,A532*1000/5629,"0")</f>
        <v>93.089358678273229</v>
      </c>
    </row>
    <row r="533" spans="1:17" x14ac:dyDescent="0.3">
      <c r="A533" s="11">
        <f t="shared" si="8"/>
        <v>525</v>
      </c>
      <c r="B533" s="11"/>
      <c r="C533" s="11" t="s">
        <v>572</v>
      </c>
      <c r="D533" s="11" t="s">
        <v>25</v>
      </c>
      <c r="E533" s="11">
        <v>3501</v>
      </c>
      <c r="F533" s="11">
        <v>762870</v>
      </c>
      <c r="G533" s="16" t="s">
        <v>676</v>
      </c>
      <c r="H533" s="11">
        <v>2018</v>
      </c>
      <c r="I533" s="11" t="s">
        <v>17</v>
      </c>
      <c r="J533" s="11">
        <v>2</v>
      </c>
      <c r="K533" s="11">
        <v>8</v>
      </c>
      <c r="L533" s="11">
        <v>40</v>
      </c>
      <c r="M533" s="11">
        <v>17</v>
      </c>
      <c r="N533" s="11">
        <f>(K533+18)*60-472+L533+M533/60</f>
        <v>1128.2833333333333</v>
      </c>
      <c r="O533" s="12">
        <f>F533/(((K533+18)*60-472)+L533+M533/60)</f>
        <v>676.13335893761916</v>
      </c>
      <c r="P533" s="11">
        <f>A533*1000/5000</f>
        <v>105</v>
      </c>
      <c r="Q533" s="13">
        <f>IF(F533&gt;700000,A533*1000/5629,"0")</f>
        <v>93.267010126132533</v>
      </c>
    </row>
    <row r="534" spans="1:17" x14ac:dyDescent="0.3">
      <c r="A534" s="11">
        <f t="shared" si="8"/>
        <v>526</v>
      </c>
      <c r="B534" s="11"/>
      <c r="C534" s="11" t="s">
        <v>539</v>
      </c>
      <c r="D534" s="11" t="s">
        <v>28</v>
      </c>
      <c r="E534" s="11" t="s">
        <v>540</v>
      </c>
      <c r="F534" s="11">
        <v>969859</v>
      </c>
      <c r="G534" s="16">
        <v>2020296</v>
      </c>
      <c r="H534" s="11">
        <v>2022</v>
      </c>
      <c r="I534" s="11" t="s">
        <v>30</v>
      </c>
      <c r="J534" s="11">
        <v>2</v>
      </c>
      <c r="K534" s="11">
        <v>15</v>
      </c>
      <c r="L534" s="11">
        <v>56</v>
      </c>
      <c r="M534" s="11">
        <v>58</v>
      </c>
      <c r="N534" s="14">
        <v>1434.9666999999999</v>
      </c>
      <c r="O534" s="15">
        <v>675.88</v>
      </c>
      <c r="P534" s="11">
        <f>A534*1000/5000</f>
        <v>105.2</v>
      </c>
      <c r="Q534" s="13">
        <f>IF(F534&gt;700000,A534*1000/5629,"0")</f>
        <v>93.444661573991823</v>
      </c>
    </row>
    <row r="535" spans="1:17" x14ac:dyDescent="0.3">
      <c r="A535" s="11">
        <f t="shared" si="8"/>
        <v>527</v>
      </c>
      <c r="B535" s="11"/>
      <c r="C535" s="11" t="s">
        <v>677</v>
      </c>
      <c r="D535" s="11" t="s">
        <v>28</v>
      </c>
      <c r="E535" s="11" t="s">
        <v>678</v>
      </c>
      <c r="F535" s="11">
        <v>999140</v>
      </c>
      <c r="G535" s="16">
        <v>352077</v>
      </c>
      <c r="H535" s="11">
        <v>2023</v>
      </c>
      <c r="I535" s="11" t="s">
        <v>30</v>
      </c>
      <c r="J535" s="11">
        <v>2</v>
      </c>
      <c r="K535" s="11">
        <v>16</v>
      </c>
      <c r="L535" s="11">
        <v>41</v>
      </c>
      <c r="M535" s="11">
        <v>43</v>
      </c>
      <c r="N535" s="14">
        <v>1479.7166999999999</v>
      </c>
      <c r="O535" s="15">
        <v>675.22</v>
      </c>
      <c r="P535" s="11">
        <f>A535*1000/5000</f>
        <v>105.4</v>
      </c>
      <c r="Q535" s="13">
        <f>IF(F535&gt;700000,A535*1000/5629,"0")</f>
        <v>93.622313021851127</v>
      </c>
    </row>
    <row r="536" spans="1:17" x14ac:dyDescent="0.3">
      <c r="A536" s="11">
        <f t="shared" si="8"/>
        <v>528</v>
      </c>
      <c r="B536" s="11"/>
      <c r="C536" s="11" t="s">
        <v>220</v>
      </c>
      <c r="D536" s="11" t="s">
        <v>28</v>
      </c>
      <c r="E536" s="11" t="s">
        <v>221</v>
      </c>
      <c r="F536" s="11">
        <v>970437</v>
      </c>
      <c r="G536" s="16">
        <v>175250</v>
      </c>
      <c r="H536" s="11">
        <v>2021</v>
      </c>
      <c r="I536" s="11" t="s">
        <v>30</v>
      </c>
      <c r="J536" s="11">
        <v>2</v>
      </c>
      <c r="K536" s="11">
        <v>15</v>
      </c>
      <c r="L536" s="11">
        <v>59</v>
      </c>
      <c r="M536" s="11">
        <v>40</v>
      </c>
      <c r="N536" s="14">
        <v>1437.6667</v>
      </c>
      <c r="O536" s="15">
        <v>675.01</v>
      </c>
      <c r="P536" s="11">
        <f>A536*1000/5000</f>
        <v>105.6</v>
      </c>
      <c r="Q536" s="13">
        <f>IF(F536&gt;700000,A536*1000/5629,"0")</f>
        <v>93.799964469710432</v>
      </c>
    </row>
    <row r="537" spans="1:17" x14ac:dyDescent="0.3">
      <c r="A537" s="11">
        <f t="shared" si="8"/>
        <v>529</v>
      </c>
      <c r="B537" s="11"/>
      <c r="C537" s="11" t="s">
        <v>40</v>
      </c>
      <c r="D537" s="11" t="s">
        <v>25</v>
      </c>
      <c r="E537" s="11">
        <v>2309</v>
      </c>
      <c r="F537" s="11">
        <v>697180</v>
      </c>
      <c r="G537" s="16" t="s">
        <v>679</v>
      </c>
      <c r="H537" s="11">
        <v>2019</v>
      </c>
      <c r="I537" s="11" t="s">
        <v>17</v>
      </c>
      <c r="J537" s="11">
        <v>2</v>
      </c>
      <c r="K537" s="11">
        <v>7</v>
      </c>
      <c r="L537" s="11">
        <v>5</v>
      </c>
      <c r="M537" s="11">
        <v>38</v>
      </c>
      <c r="N537" s="11">
        <f>(K537+18)*60-472+L537+M537/60</f>
        <v>1033.6333333333334</v>
      </c>
      <c r="O537" s="12">
        <f>F537/(((K537+18)*60-472)+L537+M537/60)</f>
        <v>674.49450159631067</v>
      </c>
      <c r="P537" s="11">
        <f>A537*1000/5000</f>
        <v>105.8</v>
      </c>
      <c r="Q537" s="13" t="str">
        <f>IF(F537&gt;700000,A537*1000/5629,"0")</f>
        <v>0</v>
      </c>
    </row>
    <row r="538" spans="1:17" x14ac:dyDescent="0.3">
      <c r="A538" s="11">
        <f t="shared" si="8"/>
        <v>530</v>
      </c>
      <c r="B538" s="11"/>
      <c r="C538" s="11" t="s">
        <v>286</v>
      </c>
      <c r="D538" s="11" t="s">
        <v>28</v>
      </c>
      <c r="E538" s="11" t="s">
        <v>287</v>
      </c>
      <c r="F538" s="11">
        <v>1127289</v>
      </c>
      <c r="G538" s="16">
        <v>915163</v>
      </c>
      <c r="H538" s="11">
        <v>2020</v>
      </c>
      <c r="I538" s="11" t="s">
        <v>30</v>
      </c>
      <c r="J538" s="11">
        <v>2</v>
      </c>
      <c r="K538" s="11">
        <v>19</v>
      </c>
      <c r="L538" s="11">
        <v>53</v>
      </c>
      <c r="M538" s="11">
        <v>36</v>
      </c>
      <c r="N538" s="14">
        <v>1671.6</v>
      </c>
      <c r="O538" s="15">
        <v>674.38</v>
      </c>
      <c r="P538" s="11">
        <f>A538*1000/5000</f>
        <v>106</v>
      </c>
      <c r="Q538" s="13">
        <f>IF(F538&gt;700000,A538*1000/5629,"0")</f>
        <v>94.155267365429026</v>
      </c>
    </row>
    <row r="539" spans="1:17" x14ac:dyDescent="0.3">
      <c r="A539" s="11">
        <f t="shared" si="8"/>
        <v>531</v>
      </c>
      <c r="B539" s="11"/>
      <c r="C539" s="11" t="s">
        <v>680</v>
      </c>
      <c r="D539" s="11" t="s">
        <v>28</v>
      </c>
      <c r="E539" s="11" t="s">
        <v>681</v>
      </c>
      <c r="F539" s="11">
        <v>957189</v>
      </c>
      <c r="G539" s="16">
        <v>2022557</v>
      </c>
      <c r="H539" s="11">
        <v>2022</v>
      </c>
      <c r="I539" s="11" t="s">
        <v>18</v>
      </c>
      <c r="J539" s="11">
        <v>2</v>
      </c>
      <c r="K539" s="11">
        <v>15</v>
      </c>
      <c r="L539" s="11">
        <v>41</v>
      </c>
      <c r="M539" s="11">
        <v>27</v>
      </c>
      <c r="N539" s="14">
        <v>1419.45</v>
      </c>
      <c r="O539" s="15">
        <v>674.34</v>
      </c>
      <c r="P539" s="11">
        <f>A539*1000/5000</f>
        <v>106.2</v>
      </c>
      <c r="Q539" s="13">
        <f>IF(F539&gt;700000,A539*1000/5629,"0")</f>
        <v>94.33291881328833</v>
      </c>
    </row>
    <row r="540" spans="1:17" x14ac:dyDescent="0.3">
      <c r="A540" s="11">
        <f t="shared" si="8"/>
        <v>532</v>
      </c>
      <c r="B540" s="11"/>
      <c r="C540" s="11" t="s">
        <v>634</v>
      </c>
      <c r="D540" s="11" t="s">
        <v>28</v>
      </c>
      <c r="E540" s="11" t="s">
        <v>635</v>
      </c>
      <c r="F540" s="11">
        <v>953337</v>
      </c>
      <c r="G540" s="16">
        <v>1030480</v>
      </c>
      <c r="H540" s="11">
        <v>2020</v>
      </c>
      <c r="I540" s="11" t="s">
        <v>18</v>
      </c>
      <c r="J540" s="11">
        <v>2</v>
      </c>
      <c r="K540" s="11">
        <v>15</v>
      </c>
      <c r="L540" s="11">
        <v>36</v>
      </c>
      <c r="M540" s="11">
        <v>53</v>
      </c>
      <c r="N540" s="14">
        <v>1414.8833</v>
      </c>
      <c r="O540" s="15">
        <v>673.79</v>
      </c>
      <c r="P540" s="11">
        <f>A540*1000/5000</f>
        <v>106.4</v>
      </c>
      <c r="Q540" s="13">
        <f>IF(F540&gt;700000,A540*1000/5629,"0")</f>
        <v>94.510570261147635</v>
      </c>
    </row>
    <row r="541" spans="1:17" x14ac:dyDescent="0.3">
      <c r="A541" s="11">
        <f t="shared" si="8"/>
        <v>533</v>
      </c>
      <c r="B541" s="11"/>
      <c r="C541" s="11" t="s">
        <v>469</v>
      </c>
      <c r="D541" s="11" t="s">
        <v>28</v>
      </c>
      <c r="E541" s="11" t="s">
        <v>470</v>
      </c>
      <c r="F541" s="11">
        <v>1088733</v>
      </c>
      <c r="G541" s="16">
        <v>521605</v>
      </c>
      <c r="H541" s="11">
        <v>2024</v>
      </c>
      <c r="I541" s="11" t="s">
        <v>18</v>
      </c>
      <c r="J541" s="11">
        <v>2</v>
      </c>
      <c r="K541" s="11">
        <v>18</v>
      </c>
      <c r="L541" s="11">
        <v>58</v>
      </c>
      <c r="M541" s="11">
        <v>58</v>
      </c>
      <c r="N541" s="14">
        <v>1616.9666999999999</v>
      </c>
      <c r="O541" s="15">
        <v>673.32</v>
      </c>
      <c r="P541" s="11">
        <f>A541*1000/5000</f>
        <v>106.6</v>
      </c>
      <c r="Q541" s="13">
        <f>IF(F541&gt;700000,A541*1000/5629,"0")</f>
        <v>94.688221709006925</v>
      </c>
    </row>
    <row r="542" spans="1:17" x14ac:dyDescent="0.3">
      <c r="A542" s="11">
        <f t="shared" si="8"/>
        <v>534</v>
      </c>
      <c r="B542" s="11"/>
      <c r="C542" s="11" t="s">
        <v>337</v>
      </c>
      <c r="D542" s="11" t="s">
        <v>28</v>
      </c>
      <c r="E542" s="11" t="s">
        <v>338</v>
      </c>
      <c r="F542" s="11">
        <v>975499</v>
      </c>
      <c r="G542" s="16">
        <v>1110352</v>
      </c>
      <c r="H542" s="11">
        <v>2022</v>
      </c>
      <c r="I542" s="11" t="s">
        <v>30</v>
      </c>
      <c r="J542" s="11">
        <v>2</v>
      </c>
      <c r="K542" s="11">
        <v>16</v>
      </c>
      <c r="L542" s="11">
        <v>13</v>
      </c>
      <c r="M542" s="11">
        <v>25</v>
      </c>
      <c r="N542" s="14">
        <v>1451.4167</v>
      </c>
      <c r="O542" s="15">
        <v>672.1</v>
      </c>
      <c r="P542" s="11">
        <f>A542*1000/5000</f>
        <v>106.8</v>
      </c>
      <c r="Q542" s="13">
        <f>IF(F542&gt;700000,A542*1000/5629,"0")</f>
        <v>94.865873156866229</v>
      </c>
    </row>
    <row r="543" spans="1:17" x14ac:dyDescent="0.3">
      <c r="A543" s="11">
        <f t="shared" si="8"/>
        <v>535</v>
      </c>
      <c r="B543" s="11"/>
      <c r="C543" s="11" t="s">
        <v>394</v>
      </c>
      <c r="D543" s="11" t="s">
        <v>28</v>
      </c>
      <c r="E543" s="11" t="s">
        <v>395</v>
      </c>
      <c r="F543" s="11">
        <v>955365</v>
      </c>
      <c r="G543" s="16">
        <v>760221</v>
      </c>
      <c r="H543" s="11">
        <v>2024</v>
      </c>
      <c r="I543" s="11" t="s">
        <v>30</v>
      </c>
      <c r="J543" s="11">
        <v>2</v>
      </c>
      <c r="K543" s="11">
        <v>15</v>
      </c>
      <c r="L543" s="11">
        <v>45</v>
      </c>
      <c r="M543" s="11">
        <v>1</v>
      </c>
      <c r="N543" s="14">
        <v>1423.0166999999999</v>
      </c>
      <c r="O543" s="15">
        <v>671.37</v>
      </c>
      <c r="P543" s="11">
        <f>A543*1000/5000</f>
        <v>107</v>
      </c>
      <c r="Q543" s="13">
        <f>IF(F543&gt;700000,A543*1000/5629,"0")</f>
        <v>95.043524604725533</v>
      </c>
    </row>
    <row r="544" spans="1:17" x14ac:dyDescent="0.3">
      <c r="A544" s="11">
        <f t="shared" si="8"/>
        <v>536</v>
      </c>
      <c r="B544" s="11"/>
      <c r="C544" s="11" t="s">
        <v>295</v>
      </c>
      <c r="D544" s="11" t="s">
        <v>25</v>
      </c>
      <c r="E544" s="11">
        <v>1108</v>
      </c>
      <c r="F544" s="11">
        <v>645439</v>
      </c>
      <c r="G544" s="16" t="s">
        <v>682</v>
      </c>
      <c r="H544" s="11">
        <v>2022</v>
      </c>
      <c r="I544" s="11" t="s">
        <v>17</v>
      </c>
      <c r="J544" s="11">
        <v>2</v>
      </c>
      <c r="K544" s="11">
        <v>5</v>
      </c>
      <c r="L544" s="11">
        <v>53</v>
      </c>
      <c r="M544" s="11">
        <v>23</v>
      </c>
      <c r="N544" s="11">
        <f>(K544+18)*60-472+L544+M544/60</f>
        <v>961.38333333333333</v>
      </c>
      <c r="O544" s="12">
        <f>F544/(((K544+18)*60-472)+L544+M544/60)</f>
        <v>671.36487353293001</v>
      </c>
      <c r="P544" s="11">
        <f>A544*1000/5000</f>
        <v>107.2</v>
      </c>
      <c r="Q544" s="13" t="str">
        <f>IF(F544&gt;700000,A544*1000/5629,"0")</f>
        <v>0</v>
      </c>
    </row>
    <row r="545" spans="1:17" x14ac:dyDescent="0.3">
      <c r="A545" s="11">
        <f t="shared" si="8"/>
        <v>537</v>
      </c>
      <c r="B545" s="11"/>
      <c r="C545" s="11" t="s">
        <v>505</v>
      </c>
      <c r="D545" s="11" t="s">
        <v>28</v>
      </c>
      <c r="E545" s="11" t="s">
        <v>506</v>
      </c>
      <c r="F545" s="11">
        <v>1054088</v>
      </c>
      <c r="G545" s="16">
        <v>1023406</v>
      </c>
      <c r="H545" s="11">
        <v>2024</v>
      </c>
      <c r="I545" s="11" t="s">
        <v>18</v>
      </c>
      <c r="J545" s="11">
        <v>2</v>
      </c>
      <c r="K545" s="11">
        <v>18</v>
      </c>
      <c r="L545" s="11">
        <v>12</v>
      </c>
      <c r="M545" s="11">
        <v>54</v>
      </c>
      <c r="N545" s="14">
        <v>1570.9</v>
      </c>
      <c r="O545" s="15">
        <v>671.01</v>
      </c>
      <c r="P545" s="11">
        <f>A545*1000/5000</f>
        <v>107.4</v>
      </c>
      <c r="Q545" s="13">
        <f>IF(F545&gt;700000,A545*1000/5629,"0")</f>
        <v>95.398827500444128</v>
      </c>
    </row>
    <row r="546" spans="1:17" x14ac:dyDescent="0.3">
      <c r="A546" s="11">
        <f t="shared" si="8"/>
        <v>538</v>
      </c>
      <c r="B546" s="11"/>
      <c r="C546" s="11" t="s">
        <v>683</v>
      </c>
      <c r="D546" s="11" t="s">
        <v>28</v>
      </c>
      <c r="E546" s="11" t="s">
        <v>684</v>
      </c>
      <c r="F546" s="11">
        <v>958846</v>
      </c>
      <c r="G546" s="16">
        <v>804439</v>
      </c>
      <c r="H546" s="11">
        <v>2023</v>
      </c>
      <c r="I546" s="11" t="s">
        <v>18</v>
      </c>
      <c r="J546" s="11">
        <v>2</v>
      </c>
      <c r="K546" s="11">
        <v>15</v>
      </c>
      <c r="L546" s="11">
        <v>52</v>
      </c>
      <c r="M546" s="11">
        <v>3</v>
      </c>
      <c r="N546" s="14">
        <v>1430.05</v>
      </c>
      <c r="O546" s="15">
        <v>670.5</v>
      </c>
      <c r="P546" s="11">
        <f>A546*1000/5000</f>
        <v>107.6</v>
      </c>
      <c r="Q546" s="13">
        <f>IF(F546&gt;700000,A546*1000/5629,"0")</f>
        <v>95.576478948303432</v>
      </c>
    </row>
    <row r="547" spans="1:17" x14ac:dyDescent="0.3">
      <c r="A547" s="11">
        <f t="shared" si="8"/>
        <v>539</v>
      </c>
      <c r="B547" s="11"/>
      <c r="C547" s="11" t="s">
        <v>501</v>
      </c>
      <c r="D547" s="11" t="s">
        <v>28</v>
      </c>
      <c r="E547" s="11" t="s">
        <v>502</v>
      </c>
      <c r="F547" s="11">
        <v>1138981</v>
      </c>
      <c r="G547" s="16">
        <v>632287</v>
      </c>
      <c r="H547" s="11">
        <v>2023</v>
      </c>
      <c r="I547" s="11" t="s">
        <v>18</v>
      </c>
      <c r="J547" s="11">
        <v>2</v>
      </c>
      <c r="K547" s="11">
        <v>20</v>
      </c>
      <c r="L547" s="11">
        <v>22</v>
      </c>
      <c r="M547" s="11">
        <v>22</v>
      </c>
      <c r="N547" s="14">
        <v>1700.3667</v>
      </c>
      <c r="O547" s="15">
        <v>669.84</v>
      </c>
      <c r="P547" s="11">
        <f>A547*1000/5000</f>
        <v>107.8</v>
      </c>
      <c r="Q547" s="13">
        <f>IF(F547&gt;700000,A547*1000/5629,"0")</f>
        <v>95.754130396162722</v>
      </c>
    </row>
    <row r="548" spans="1:17" x14ac:dyDescent="0.3">
      <c r="A548" s="11">
        <f t="shared" si="8"/>
        <v>540</v>
      </c>
      <c r="B548" s="11"/>
      <c r="C548" s="11" t="s">
        <v>295</v>
      </c>
      <c r="D548" s="11" t="s">
        <v>25</v>
      </c>
      <c r="E548" s="11">
        <v>1005</v>
      </c>
      <c r="F548" s="11">
        <v>645439</v>
      </c>
      <c r="G548" s="16" t="s">
        <v>685</v>
      </c>
      <c r="H548" s="11">
        <v>2020</v>
      </c>
      <c r="I548" s="11" t="s">
        <v>17</v>
      </c>
      <c r="J548" s="11">
        <v>2</v>
      </c>
      <c r="K548" s="11">
        <v>5</v>
      </c>
      <c r="L548" s="11">
        <v>56</v>
      </c>
      <c r="M548" s="11">
        <v>15</v>
      </c>
      <c r="N548" s="11">
        <f>(K548+18)*60-472+L548+M548/60</f>
        <v>964.25</v>
      </c>
      <c r="O548" s="12">
        <f>F548/(((K548+18)*60-472)+L548+M548/60)</f>
        <v>669.36893959035524</v>
      </c>
      <c r="P548" s="11">
        <f>A548*1000/5000</f>
        <v>108</v>
      </c>
      <c r="Q548" s="13" t="str">
        <f>IF(F548&gt;700000,A548*1000/5629,"0")</f>
        <v>0</v>
      </c>
    </row>
    <row r="549" spans="1:17" x14ac:dyDescent="0.3">
      <c r="A549" s="11">
        <f t="shared" si="8"/>
        <v>541</v>
      </c>
      <c r="B549" s="11"/>
      <c r="C549" s="11" t="s">
        <v>461</v>
      </c>
      <c r="D549" s="11" t="s">
        <v>28</v>
      </c>
      <c r="E549" s="11" t="s">
        <v>462</v>
      </c>
      <c r="F549" s="11">
        <v>995111</v>
      </c>
      <c r="G549" s="16">
        <v>639986</v>
      </c>
      <c r="H549" s="11">
        <v>2023</v>
      </c>
      <c r="I549" s="11" t="s">
        <v>18</v>
      </c>
      <c r="J549" s="11">
        <v>2</v>
      </c>
      <c r="K549" s="11">
        <v>16</v>
      </c>
      <c r="L549" s="11">
        <v>50</v>
      </c>
      <c r="M549" s="11">
        <v>30</v>
      </c>
      <c r="N549" s="14">
        <v>1488.5</v>
      </c>
      <c r="O549" s="15">
        <v>668.53</v>
      </c>
      <c r="P549" s="11">
        <f>A549*1000/5000</f>
        <v>108.2</v>
      </c>
      <c r="Q549" s="13">
        <f>IF(F549&gt;700000,A549*1000/5629,"0")</f>
        <v>96.109433291881331</v>
      </c>
    </row>
    <row r="550" spans="1:17" x14ac:dyDescent="0.3">
      <c r="A550" s="11">
        <f t="shared" si="8"/>
        <v>542</v>
      </c>
      <c r="B550" s="11"/>
      <c r="C550" s="11" t="s">
        <v>329</v>
      </c>
      <c r="D550" s="11" t="s">
        <v>28</v>
      </c>
      <c r="E550" s="11" t="s">
        <v>330</v>
      </c>
      <c r="F550" s="11">
        <v>943424</v>
      </c>
      <c r="G550" s="16">
        <v>314156</v>
      </c>
      <c r="H550" s="11">
        <v>2022</v>
      </c>
      <c r="I550" s="11" t="s">
        <v>30</v>
      </c>
      <c r="J550" s="11">
        <v>2</v>
      </c>
      <c r="K550" s="11">
        <v>15</v>
      </c>
      <c r="L550" s="11">
        <v>33</v>
      </c>
      <c r="M550" s="11">
        <v>26</v>
      </c>
      <c r="N550" s="14">
        <v>1411.4332999999999</v>
      </c>
      <c r="O550" s="15">
        <v>668.42</v>
      </c>
      <c r="P550" s="11">
        <f>A550*1000/5000</f>
        <v>108.4</v>
      </c>
      <c r="Q550" s="13">
        <f>IF(F550&gt;700000,A550*1000/5629,"0")</f>
        <v>96.287084739740635</v>
      </c>
    </row>
    <row r="551" spans="1:17" x14ac:dyDescent="0.3">
      <c r="A551" s="11">
        <f t="shared" si="8"/>
        <v>543</v>
      </c>
      <c r="B551" s="11"/>
      <c r="C551" s="11" t="s">
        <v>686</v>
      </c>
      <c r="D551" s="11" t="s">
        <v>28</v>
      </c>
      <c r="E551" s="11" t="s">
        <v>687</v>
      </c>
      <c r="F551" s="11">
        <v>958978</v>
      </c>
      <c r="G551" s="16">
        <v>540425</v>
      </c>
      <c r="H551" s="11">
        <v>2024</v>
      </c>
      <c r="I551" s="11" t="s">
        <v>18</v>
      </c>
      <c r="J551" s="11">
        <v>2</v>
      </c>
      <c r="K551" s="11">
        <v>15</v>
      </c>
      <c r="L551" s="11">
        <v>57</v>
      </c>
      <c r="M551" s="11">
        <v>33</v>
      </c>
      <c r="N551" s="14">
        <v>1435.55</v>
      </c>
      <c r="O551" s="15">
        <v>668.02</v>
      </c>
      <c r="P551" s="11">
        <f>A551*1000/5000</f>
        <v>108.6</v>
      </c>
      <c r="Q551" s="13">
        <f>IF(F551&gt;700000,A551*1000/5629,"0")</f>
        <v>96.464736187599925</v>
      </c>
    </row>
    <row r="552" spans="1:17" x14ac:dyDescent="0.3">
      <c r="A552" s="11">
        <f t="shared" si="8"/>
        <v>544</v>
      </c>
      <c r="B552" s="11"/>
      <c r="C552" s="11" t="s">
        <v>81</v>
      </c>
      <c r="D552" s="11" t="s">
        <v>25</v>
      </c>
      <c r="E552" s="11">
        <v>2710</v>
      </c>
      <c r="F552" s="11">
        <v>784663</v>
      </c>
      <c r="G552" s="16" t="s">
        <v>688</v>
      </c>
      <c r="H552" s="11">
        <v>2022</v>
      </c>
      <c r="I552" s="11" t="s">
        <v>42</v>
      </c>
      <c r="J552" s="11">
        <v>2</v>
      </c>
      <c r="K552" s="11">
        <v>9</v>
      </c>
      <c r="L552" s="11">
        <v>30</v>
      </c>
      <c r="M552" s="11">
        <v>10</v>
      </c>
      <c r="N552" s="11">
        <f>(K552+18)*60-472+L552+M552/60</f>
        <v>1178.1666666666667</v>
      </c>
      <c r="O552" s="12">
        <f>F552/(((K552+18)*60-472)+L552+M552/60)</f>
        <v>666.0033951053897</v>
      </c>
      <c r="P552" s="11">
        <f>A552*1000/5000</f>
        <v>108.8</v>
      </c>
      <c r="Q552" s="13">
        <f>IF(F552&gt;700000,A552*1000/5629,"0")</f>
        <v>96.64238763545923</v>
      </c>
    </row>
    <row r="553" spans="1:17" x14ac:dyDescent="0.3">
      <c r="A553" s="11">
        <f t="shared" si="8"/>
        <v>545</v>
      </c>
      <c r="B553" s="11"/>
      <c r="C553" s="11" t="s">
        <v>295</v>
      </c>
      <c r="D553" s="11" t="s">
        <v>25</v>
      </c>
      <c r="E553" s="11">
        <v>1005</v>
      </c>
      <c r="F553" s="11">
        <v>645439</v>
      </c>
      <c r="G553" s="16" t="s">
        <v>689</v>
      </c>
      <c r="H553" s="11">
        <v>2020</v>
      </c>
      <c r="I553" s="11" t="s">
        <v>17</v>
      </c>
      <c r="J553" s="11">
        <v>2</v>
      </c>
      <c r="K553" s="11">
        <v>6</v>
      </c>
      <c r="L553" s="11">
        <v>1</v>
      </c>
      <c r="M553" s="11">
        <v>23</v>
      </c>
      <c r="N553" s="11">
        <f>(K553+18)*60-472+L553+M553/60</f>
        <v>969.38333333333333</v>
      </c>
      <c r="O553" s="12">
        <f>F553/(((K553+18)*60-472)+L553+M553/60)</f>
        <v>665.82432130392169</v>
      </c>
      <c r="P553" s="11">
        <f>A553*1000/5000</f>
        <v>109</v>
      </c>
      <c r="Q553" s="13" t="str">
        <f>IF(F553&gt;700000,A553*1000/5629,"0")</f>
        <v>0</v>
      </c>
    </row>
    <row r="554" spans="1:17" x14ac:dyDescent="0.3">
      <c r="A554" s="11">
        <f t="shared" si="8"/>
        <v>546</v>
      </c>
      <c r="B554" s="11"/>
      <c r="C554" s="11" t="s">
        <v>65</v>
      </c>
      <c r="D554" s="11" t="s">
        <v>25</v>
      </c>
      <c r="E554" s="11">
        <v>802</v>
      </c>
      <c r="F554" s="11">
        <v>742233</v>
      </c>
      <c r="G554" s="16" t="s">
        <v>690</v>
      </c>
      <c r="H554" s="11">
        <v>2022</v>
      </c>
      <c r="I554" s="11" t="s">
        <v>42</v>
      </c>
      <c r="J554" s="11">
        <v>2</v>
      </c>
      <c r="K554" s="11">
        <v>8</v>
      </c>
      <c r="L554" s="11">
        <v>29</v>
      </c>
      <c r="M554" s="11">
        <v>59</v>
      </c>
      <c r="N554" s="11">
        <f>(K554+18)*60-472+L554+M554/60</f>
        <v>1117.9833333333333</v>
      </c>
      <c r="O554" s="12">
        <f>F554/(((K554+18)*60-472)+L554+M554/60)</f>
        <v>663.90345711772682</v>
      </c>
      <c r="P554" s="11">
        <f>A554*1000/5000</f>
        <v>109.2</v>
      </c>
      <c r="Q554" s="13">
        <f>IF(F554&gt;700000,A554*1000/5629,"0")</f>
        <v>96.997690531177824</v>
      </c>
    </row>
    <row r="555" spans="1:17" x14ac:dyDescent="0.3">
      <c r="A555" s="11">
        <f t="shared" si="8"/>
        <v>547</v>
      </c>
      <c r="B555" s="11"/>
      <c r="C555" s="11" t="s">
        <v>691</v>
      </c>
      <c r="D555" s="11" t="s">
        <v>28</v>
      </c>
      <c r="E555" s="11" t="s">
        <v>692</v>
      </c>
      <c r="F555" s="11">
        <v>955036</v>
      </c>
      <c r="G555" s="16">
        <v>508966</v>
      </c>
      <c r="H555" s="11">
        <v>2022</v>
      </c>
      <c r="I555" s="11" t="s">
        <v>30</v>
      </c>
      <c r="J555" s="11">
        <v>2</v>
      </c>
      <c r="K555" s="11">
        <v>16</v>
      </c>
      <c r="L555" s="11">
        <v>1</v>
      </c>
      <c r="M555" s="11">
        <v>29</v>
      </c>
      <c r="N555" s="14">
        <v>1439.4833000000001</v>
      </c>
      <c r="O555" s="15">
        <v>663.46</v>
      </c>
      <c r="P555" s="11">
        <f>A555*1000/5000</f>
        <v>109.4</v>
      </c>
      <c r="Q555" s="13">
        <f>IF(F555&gt;700000,A555*1000/5629,"0")</f>
        <v>97.175341979037128</v>
      </c>
    </row>
    <row r="556" spans="1:17" x14ac:dyDescent="0.3">
      <c r="A556" s="11">
        <f t="shared" si="8"/>
        <v>548</v>
      </c>
      <c r="B556" s="11"/>
      <c r="C556" s="11" t="s">
        <v>693</v>
      </c>
      <c r="D556" s="11" t="s">
        <v>28</v>
      </c>
      <c r="E556" s="11" t="s">
        <v>694</v>
      </c>
      <c r="F556" s="11">
        <v>1252629</v>
      </c>
      <c r="G556" s="16">
        <v>1248739</v>
      </c>
      <c r="H556" s="11">
        <v>2022</v>
      </c>
      <c r="I556" s="11" t="s">
        <v>30</v>
      </c>
      <c r="J556" s="11">
        <v>3</v>
      </c>
      <c r="K556" s="11">
        <v>7</v>
      </c>
      <c r="L556" s="11">
        <v>23</v>
      </c>
      <c r="M556" s="11">
        <v>22</v>
      </c>
      <c r="N556" s="14">
        <v>1889.3667</v>
      </c>
      <c r="O556" s="15">
        <v>662.99</v>
      </c>
      <c r="P556" s="11">
        <f>A556*1000/5000</f>
        <v>109.6</v>
      </c>
      <c r="Q556" s="13">
        <f>IF(F556&gt;700000,A556*1000/5629,"0")</f>
        <v>97.352993426896433</v>
      </c>
    </row>
    <row r="557" spans="1:17" x14ac:dyDescent="0.3">
      <c r="A557" s="11">
        <f t="shared" si="8"/>
        <v>549</v>
      </c>
      <c r="B557" s="11"/>
      <c r="C557" s="11" t="s">
        <v>438</v>
      </c>
      <c r="D557" s="11" t="s">
        <v>28</v>
      </c>
      <c r="E557" s="11" t="s">
        <v>439</v>
      </c>
      <c r="F557" s="11">
        <v>986934</v>
      </c>
      <c r="G557" s="16">
        <v>816750</v>
      </c>
      <c r="H557" s="11">
        <v>2023</v>
      </c>
      <c r="I557" s="11" t="s">
        <v>18</v>
      </c>
      <c r="J557" s="11">
        <v>2</v>
      </c>
      <c r="K557" s="11">
        <v>16</v>
      </c>
      <c r="L557" s="11">
        <v>51</v>
      </c>
      <c r="M557" s="11">
        <v>41</v>
      </c>
      <c r="N557" s="14">
        <v>1489.6832999999999</v>
      </c>
      <c r="O557" s="15">
        <v>662.51</v>
      </c>
      <c r="P557" s="11">
        <f>A557*1000/5000</f>
        <v>109.8</v>
      </c>
      <c r="Q557" s="13">
        <f>IF(F557&gt;700000,A557*1000/5629,"0")</f>
        <v>97.530644874755723</v>
      </c>
    </row>
    <row r="558" spans="1:17" x14ac:dyDescent="0.3">
      <c r="A558" s="11">
        <f t="shared" si="8"/>
        <v>550</v>
      </c>
      <c r="B558" s="11"/>
      <c r="C558" s="11" t="s">
        <v>100</v>
      </c>
      <c r="D558" s="11" t="s">
        <v>25</v>
      </c>
      <c r="E558" s="11">
        <v>2904</v>
      </c>
      <c r="F558" s="11">
        <v>639967</v>
      </c>
      <c r="G558" s="16" t="s">
        <v>695</v>
      </c>
      <c r="H558" s="11">
        <v>2019</v>
      </c>
      <c r="I558" s="11" t="s">
        <v>42</v>
      </c>
      <c r="J558" s="11">
        <v>2</v>
      </c>
      <c r="K558" s="11">
        <v>5</v>
      </c>
      <c r="L558" s="11">
        <v>58</v>
      </c>
      <c r="M558" s="11">
        <v>15</v>
      </c>
      <c r="N558" s="11">
        <f>(K558+18)*60-472+L558+M558/60</f>
        <v>966.25</v>
      </c>
      <c r="O558" s="12">
        <f>F558/(((K558+18)*60-472)+L558+M558/60)</f>
        <v>662.32031047865462</v>
      </c>
      <c r="P558" s="11">
        <f>A558*1000/5000</f>
        <v>110</v>
      </c>
      <c r="Q558" s="13" t="str">
        <f>IF(F558&gt;700000,A558*1000/5629,"0")</f>
        <v>0</v>
      </c>
    </row>
    <row r="559" spans="1:17" x14ac:dyDescent="0.3">
      <c r="A559" s="11">
        <f t="shared" si="8"/>
        <v>551</v>
      </c>
      <c r="B559" s="11"/>
      <c r="C559" s="11" t="s">
        <v>146</v>
      </c>
      <c r="D559" s="11" t="s">
        <v>25</v>
      </c>
      <c r="E559" s="11">
        <v>999</v>
      </c>
      <c r="F559" s="11">
        <v>754906</v>
      </c>
      <c r="G559" s="16" t="s">
        <v>696</v>
      </c>
      <c r="H559" s="11">
        <v>2021</v>
      </c>
      <c r="I559" s="11" t="s">
        <v>42</v>
      </c>
      <c r="J559" s="11">
        <v>2</v>
      </c>
      <c r="K559" s="11">
        <v>8</v>
      </c>
      <c r="L559" s="11">
        <v>53</v>
      </c>
      <c r="M559" s="11">
        <v>10</v>
      </c>
      <c r="N559" s="11">
        <f>(K559+18)*60-472+L559+M559/60</f>
        <v>1141.1666666666667</v>
      </c>
      <c r="O559" s="12">
        <f>F559/(((K559+18)*60-472)+L559+M559/60)</f>
        <v>661.52125018256163</v>
      </c>
      <c r="P559" s="11">
        <f>A559*1000/5000</f>
        <v>110.2</v>
      </c>
      <c r="Q559" s="13">
        <f>IF(F559&gt;700000,A559*1000/5629,"0")</f>
        <v>97.885947770474331</v>
      </c>
    </row>
    <row r="560" spans="1:17" x14ac:dyDescent="0.3">
      <c r="A560" s="11">
        <f t="shared" si="8"/>
        <v>552</v>
      </c>
      <c r="B560" s="11"/>
      <c r="C560" s="11" t="s">
        <v>49</v>
      </c>
      <c r="D560" s="11" t="s">
        <v>25</v>
      </c>
      <c r="E560" s="11">
        <v>803</v>
      </c>
      <c r="F560" s="11">
        <v>755454</v>
      </c>
      <c r="G560" s="16" t="s">
        <v>697</v>
      </c>
      <c r="H560" s="11">
        <v>2022</v>
      </c>
      <c r="I560" s="11" t="s">
        <v>17</v>
      </c>
      <c r="J560" s="11">
        <v>2</v>
      </c>
      <c r="K560" s="11">
        <v>8</v>
      </c>
      <c r="L560" s="11">
        <v>54</v>
      </c>
      <c r="M560" s="11">
        <v>0</v>
      </c>
      <c r="N560" s="11">
        <f>(K560+18)*60-472+L560+M560/60</f>
        <v>1142</v>
      </c>
      <c r="O560" s="12">
        <f>F560/(((K560+18)*60-472)+L560+M560/60)</f>
        <v>661.51838879159368</v>
      </c>
      <c r="P560" s="11">
        <f>A560*1000/5000</f>
        <v>110.4</v>
      </c>
      <c r="Q560" s="13">
        <f>IF(F560&gt;700000,A560*1000/5629,"0")</f>
        <v>98.063599218333636</v>
      </c>
    </row>
    <row r="561" spans="1:17" x14ac:dyDescent="0.3">
      <c r="A561" s="11">
        <f t="shared" si="8"/>
        <v>553</v>
      </c>
      <c r="B561" s="11"/>
      <c r="C561" s="11" t="s">
        <v>698</v>
      </c>
      <c r="D561" s="11" t="s">
        <v>28</v>
      </c>
      <c r="E561" s="11" t="s">
        <v>699</v>
      </c>
      <c r="F561" s="11">
        <v>1099192</v>
      </c>
      <c r="G561" s="16">
        <v>464311</v>
      </c>
      <c r="H561" s="11">
        <v>2021</v>
      </c>
      <c r="I561" s="11" t="s">
        <v>30</v>
      </c>
      <c r="J561" s="11">
        <v>2</v>
      </c>
      <c r="K561" s="11">
        <v>19</v>
      </c>
      <c r="L561" s="11">
        <v>44</v>
      </c>
      <c r="M561" s="11">
        <v>16</v>
      </c>
      <c r="N561" s="14">
        <v>1662.2666999999999</v>
      </c>
      <c r="O561" s="15">
        <v>661.26</v>
      </c>
      <c r="P561" s="11">
        <f>A561*1000/5000</f>
        <v>110.6</v>
      </c>
      <c r="Q561" s="13">
        <f>IF(F561&gt;700000,A561*1000/5629,"0")</f>
        <v>98.241250666192926</v>
      </c>
    </row>
    <row r="562" spans="1:17" x14ac:dyDescent="0.3">
      <c r="A562" s="11">
        <f t="shared" si="8"/>
        <v>554</v>
      </c>
      <c r="B562" s="11"/>
      <c r="C562" s="11" t="s">
        <v>65</v>
      </c>
      <c r="D562" s="11" t="s">
        <v>25</v>
      </c>
      <c r="E562" s="11">
        <v>802</v>
      </c>
      <c r="F562" s="11">
        <v>742233</v>
      </c>
      <c r="G562" s="16" t="s">
        <v>700</v>
      </c>
      <c r="H562" s="11">
        <v>2022</v>
      </c>
      <c r="I562" s="11" t="s">
        <v>17</v>
      </c>
      <c r="J562" s="11">
        <v>2</v>
      </c>
      <c r="K562" s="11">
        <v>8</v>
      </c>
      <c r="L562" s="11">
        <v>36</v>
      </c>
      <c r="M562" s="11">
        <v>1</v>
      </c>
      <c r="N562" s="11">
        <f>(K562+18)*60-472+L562+M562/60</f>
        <v>1124.0166666666667</v>
      </c>
      <c r="O562" s="12">
        <f>F562/(((K562+18)*60-472)+L562+M562/60)</f>
        <v>660.33985261191265</v>
      </c>
      <c r="P562" s="11">
        <f>A562*1000/5000</f>
        <v>110.8</v>
      </c>
      <c r="Q562" s="13">
        <f>IF(F562&gt;700000,A562*1000/5629,"0")</f>
        <v>98.41890211405223</v>
      </c>
    </row>
    <row r="563" spans="1:17" x14ac:dyDescent="0.3">
      <c r="A563" s="11">
        <f t="shared" si="8"/>
        <v>555</v>
      </c>
      <c r="B563" s="11"/>
      <c r="C563" s="11" t="s">
        <v>683</v>
      </c>
      <c r="D563" s="11" t="s">
        <v>28</v>
      </c>
      <c r="E563" s="11" t="s">
        <v>684</v>
      </c>
      <c r="F563" s="11">
        <v>958846</v>
      </c>
      <c r="G563" s="16">
        <v>1302126</v>
      </c>
      <c r="H563" s="11">
        <v>2021</v>
      </c>
      <c r="I563" s="11" t="s">
        <v>30</v>
      </c>
      <c r="J563" s="11">
        <v>2</v>
      </c>
      <c r="K563" s="11">
        <v>16</v>
      </c>
      <c r="L563" s="11">
        <v>15</v>
      </c>
      <c r="M563" s="11">
        <v>3</v>
      </c>
      <c r="N563" s="14">
        <v>1453.05</v>
      </c>
      <c r="O563" s="15">
        <v>659.89</v>
      </c>
      <c r="P563" s="11">
        <f>A563*1000/5000</f>
        <v>111</v>
      </c>
      <c r="Q563" s="13">
        <f>IF(F563&gt;700000,A563*1000/5629,"0")</f>
        <v>98.596553561911534</v>
      </c>
    </row>
    <row r="564" spans="1:17" x14ac:dyDescent="0.3">
      <c r="A564" s="11">
        <f t="shared" si="8"/>
        <v>556</v>
      </c>
      <c r="B564" s="11"/>
      <c r="C564" s="11" t="s">
        <v>701</v>
      </c>
      <c r="D564" s="11" t="s">
        <v>28</v>
      </c>
      <c r="E564" s="11" t="s">
        <v>702</v>
      </c>
      <c r="F564" s="11">
        <v>1152890</v>
      </c>
      <c r="G564" s="16">
        <v>1105013</v>
      </c>
      <c r="H564" s="11">
        <v>2023</v>
      </c>
      <c r="I564" s="11" t="s">
        <v>30</v>
      </c>
      <c r="J564" s="11">
        <v>2</v>
      </c>
      <c r="K564" s="11">
        <v>21</v>
      </c>
      <c r="L564" s="11">
        <v>10</v>
      </c>
      <c r="M564" s="11">
        <v>12</v>
      </c>
      <c r="N564" s="14">
        <v>1748.2</v>
      </c>
      <c r="O564" s="15">
        <v>659.47</v>
      </c>
      <c r="P564" s="11">
        <f>A564*1000/5000</f>
        <v>111.2</v>
      </c>
      <c r="Q564" s="13">
        <f>IF(F564&gt;700000,A564*1000/5629,"0")</f>
        <v>98.774205009770824</v>
      </c>
    </row>
    <row r="565" spans="1:17" x14ac:dyDescent="0.3">
      <c r="A565" s="11">
        <f t="shared" si="8"/>
        <v>557</v>
      </c>
      <c r="B565" s="11"/>
      <c r="C565" s="11" t="s">
        <v>81</v>
      </c>
      <c r="D565" s="11" t="s">
        <v>25</v>
      </c>
      <c r="E565" s="11">
        <v>2605</v>
      </c>
      <c r="F565" s="11">
        <v>784663</v>
      </c>
      <c r="G565" s="16" t="s">
        <v>703</v>
      </c>
      <c r="H565" s="11">
        <v>2024</v>
      </c>
      <c r="I565" s="11" t="s">
        <v>42</v>
      </c>
      <c r="J565" s="11">
        <v>2</v>
      </c>
      <c r="K565" s="11">
        <v>9</v>
      </c>
      <c r="L565" s="11">
        <v>44</v>
      </c>
      <c r="M565" s="11">
        <v>9</v>
      </c>
      <c r="N565" s="11">
        <f>(K565+18)*60-472+L565+M565/60</f>
        <v>1192.1500000000001</v>
      </c>
      <c r="O565" s="12">
        <f>F565/(((K565+18)*60-472)+L565+M565/60)</f>
        <v>658.19150274713752</v>
      </c>
      <c r="P565" s="11">
        <f>A565*1000/5000</f>
        <v>111.4</v>
      </c>
      <c r="Q565" s="13">
        <f>IF(F565&gt;700000,A565*1000/5629,"0")</f>
        <v>98.951856457630129</v>
      </c>
    </row>
    <row r="566" spans="1:17" x14ac:dyDescent="0.3">
      <c r="A566" s="11">
        <f t="shared" si="8"/>
        <v>558</v>
      </c>
      <c r="B566" s="11"/>
      <c r="C566" s="11" t="s">
        <v>704</v>
      </c>
      <c r="D566" s="11" t="s">
        <v>28</v>
      </c>
      <c r="E566" s="11" t="s">
        <v>705</v>
      </c>
      <c r="F566" s="11">
        <v>1000166</v>
      </c>
      <c r="G566" s="16">
        <v>204057</v>
      </c>
      <c r="H566" s="11">
        <v>2020</v>
      </c>
      <c r="I566" s="11" t="s">
        <v>30</v>
      </c>
      <c r="J566" s="11">
        <v>2</v>
      </c>
      <c r="K566" s="11">
        <v>17</v>
      </c>
      <c r="L566" s="11">
        <v>22</v>
      </c>
      <c r="M566" s="11">
        <v>42</v>
      </c>
      <c r="N566" s="14">
        <v>1520.7</v>
      </c>
      <c r="O566" s="15">
        <v>657.7</v>
      </c>
      <c r="P566" s="11">
        <f>A566*1000/5000</f>
        <v>111.6</v>
      </c>
      <c r="Q566" s="13">
        <f>IF(F566&gt;700000,A566*1000/5629,"0")</f>
        <v>99.129507905489433</v>
      </c>
    </row>
    <row r="567" spans="1:17" x14ac:dyDescent="0.3">
      <c r="A567" s="11">
        <f t="shared" si="8"/>
        <v>559</v>
      </c>
      <c r="B567" s="11"/>
      <c r="C567" s="11" t="s">
        <v>562</v>
      </c>
      <c r="D567" s="11" t="s">
        <v>28</v>
      </c>
      <c r="E567" s="11" t="s">
        <v>563</v>
      </c>
      <c r="F567" s="11">
        <v>1250748</v>
      </c>
      <c r="G567" s="16">
        <v>1212041</v>
      </c>
      <c r="H567" s="11">
        <v>2023</v>
      </c>
      <c r="I567" s="11" t="s">
        <v>18</v>
      </c>
      <c r="J567" s="11">
        <v>3</v>
      </c>
      <c r="K567" s="11">
        <v>7</v>
      </c>
      <c r="L567" s="11">
        <v>36</v>
      </c>
      <c r="M567" s="11">
        <v>31</v>
      </c>
      <c r="N567" s="14">
        <v>1902.5166999999999</v>
      </c>
      <c r="O567" s="15">
        <v>657.42</v>
      </c>
      <c r="P567" s="11">
        <f>A567*1000/5000</f>
        <v>111.8</v>
      </c>
      <c r="Q567" s="13">
        <f>IF(F567&gt;700000,A567*1000/5629,"0")</f>
        <v>99.307159353348723</v>
      </c>
    </row>
    <row r="568" spans="1:17" x14ac:dyDescent="0.3">
      <c r="A568" s="11">
        <f t="shared" si="8"/>
        <v>560</v>
      </c>
      <c r="B568" s="11"/>
      <c r="C568" s="11" t="s">
        <v>505</v>
      </c>
      <c r="D568" s="11" t="s">
        <v>28</v>
      </c>
      <c r="E568" s="11" t="s">
        <v>506</v>
      </c>
      <c r="F568" s="11">
        <v>1054088</v>
      </c>
      <c r="G568" s="16">
        <v>424893</v>
      </c>
      <c r="H568" s="11">
        <v>2024</v>
      </c>
      <c r="I568" s="11" t="s">
        <v>30</v>
      </c>
      <c r="J568" s="11">
        <v>2</v>
      </c>
      <c r="K568" s="11">
        <v>18</v>
      </c>
      <c r="L568" s="11">
        <v>45</v>
      </c>
      <c r="M568" s="11">
        <v>27</v>
      </c>
      <c r="N568" s="14">
        <v>1603.45</v>
      </c>
      <c r="O568" s="15">
        <v>657.39</v>
      </c>
      <c r="P568" s="11">
        <f>A568*1000/5000</f>
        <v>112</v>
      </c>
      <c r="Q568" s="13">
        <f>IF(F568&gt;700000,A568*1000/5629,"0")</f>
        <v>99.484810801208027</v>
      </c>
    </row>
    <row r="569" spans="1:17" x14ac:dyDescent="0.3">
      <c r="A569" s="11">
        <f t="shared" si="8"/>
        <v>561</v>
      </c>
      <c r="B569" s="11"/>
      <c r="C569" s="11" t="s">
        <v>706</v>
      </c>
      <c r="D569" s="11" t="s">
        <v>28</v>
      </c>
      <c r="E569" s="11" t="s">
        <v>707</v>
      </c>
      <c r="F569" s="11">
        <v>1121295</v>
      </c>
      <c r="G569" s="16">
        <v>538362</v>
      </c>
      <c r="H569" s="11">
        <v>2024</v>
      </c>
      <c r="I569" s="11" t="s">
        <v>18</v>
      </c>
      <c r="J569" s="11">
        <v>2</v>
      </c>
      <c r="K569" s="11">
        <v>20</v>
      </c>
      <c r="L569" s="11">
        <v>28</v>
      </c>
      <c r="M569" s="11">
        <v>56</v>
      </c>
      <c r="N569" s="14">
        <v>1706.9332999999999</v>
      </c>
      <c r="O569" s="15">
        <v>656.91</v>
      </c>
      <c r="P569" s="11">
        <f>A569*1000/5000</f>
        <v>112.2</v>
      </c>
      <c r="Q569" s="13">
        <f>IF(F569&gt;700000,A569*1000/5629,"0")</f>
        <v>99.662462249067332</v>
      </c>
    </row>
    <row r="570" spans="1:17" x14ac:dyDescent="0.3">
      <c r="A570" s="11">
        <f t="shared" si="8"/>
        <v>562</v>
      </c>
      <c r="B570" s="11"/>
      <c r="C570" s="11" t="s">
        <v>569</v>
      </c>
      <c r="D570" s="11" t="s">
        <v>28</v>
      </c>
      <c r="E570" s="11" t="s">
        <v>570</v>
      </c>
      <c r="F570" s="11">
        <v>1136199</v>
      </c>
      <c r="G570" s="16">
        <v>310088</v>
      </c>
      <c r="H570" s="11">
        <v>2021</v>
      </c>
      <c r="I570" s="11" t="s">
        <v>18</v>
      </c>
      <c r="J570" s="11">
        <v>2</v>
      </c>
      <c r="K570" s="11">
        <v>20</v>
      </c>
      <c r="L570" s="11">
        <v>53</v>
      </c>
      <c r="M570" s="11">
        <v>7</v>
      </c>
      <c r="N570" s="14">
        <v>1731.1167</v>
      </c>
      <c r="O570" s="15">
        <v>656.34</v>
      </c>
      <c r="P570" s="11">
        <f>A570*1000/5000</f>
        <v>112.4</v>
      </c>
      <c r="Q570" s="13">
        <f>IF(F570&gt;700000,A570*1000/5629,"0")</f>
        <v>99.840113696926636</v>
      </c>
    </row>
    <row r="571" spans="1:17" x14ac:dyDescent="0.3">
      <c r="A571" s="11">
        <f t="shared" si="8"/>
        <v>563</v>
      </c>
      <c r="B571" s="11"/>
      <c r="C571" s="11" t="s">
        <v>708</v>
      </c>
      <c r="D571" s="11" t="s">
        <v>28</v>
      </c>
      <c r="E571" s="11" t="s">
        <v>709</v>
      </c>
      <c r="F571" s="11">
        <v>1116254</v>
      </c>
      <c r="G571" s="16">
        <v>1171994</v>
      </c>
      <c r="H571" s="11">
        <v>2022</v>
      </c>
      <c r="I571" s="11" t="s">
        <v>30</v>
      </c>
      <c r="J571" s="11">
        <v>2</v>
      </c>
      <c r="K571" s="11">
        <v>20</v>
      </c>
      <c r="L571" s="11">
        <v>23</v>
      </c>
      <c r="M571" s="11">
        <v>18</v>
      </c>
      <c r="N571" s="14">
        <v>1701.3</v>
      </c>
      <c r="O571" s="15">
        <v>656.12</v>
      </c>
      <c r="P571" s="11">
        <f>A571*1000/5000</f>
        <v>112.6</v>
      </c>
      <c r="Q571" s="13">
        <f>IF(F571&gt;700000,A571*1000/5629,"0")</f>
        <v>100.01776514478593</v>
      </c>
    </row>
    <row r="572" spans="1:17" x14ac:dyDescent="0.3">
      <c r="A572" s="11">
        <f t="shared" si="8"/>
        <v>564</v>
      </c>
      <c r="B572" s="11"/>
      <c r="C572" s="11" t="s">
        <v>710</v>
      </c>
      <c r="D572" s="11" t="s">
        <v>25</v>
      </c>
      <c r="E572" s="11">
        <v>1610</v>
      </c>
      <c r="F572" s="11">
        <v>596055</v>
      </c>
      <c r="G572" s="16" t="s">
        <v>711</v>
      </c>
      <c r="H572" s="11">
        <v>2022</v>
      </c>
      <c r="I572" s="11" t="s">
        <v>42</v>
      </c>
      <c r="J572" s="11">
        <v>2</v>
      </c>
      <c r="K572" s="11">
        <v>5</v>
      </c>
      <c r="L572" s="11">
        <v>1</v>
      </c>
      <c r="M572" s="11">
        <v>8</v>
      </c>
      <c r="N572" s="11">
        <f>(K572+18)*60-472+L572+M572/60</f>
        <v>909.13333333333333</v>
      </c>
      <c r="O572" s="12">
        <f>F572/(((K572+18)*60-472)+L572+M572/60)</f>
        <v>655.62990393781627</v>
      </c>
      <c r="P572" s="11">
        <f>A572*1000/5000</f>
        <v>112.8</v>
      </c>
      <c r="Q572" s="13" t="str">
        <f>IF(F572&gt;700000,A572*1000/5629,"0")</f>
        <v>0</v>
      </c>
    </row>
    <row r="573" spans="1:17" x14ac:dyDescent="0.3">
      <c r="A573" s="11">
        <f t="shared" si="8"/>
        <v>565</v>
      </c>
      <c r="B573" s="11"/>
      <c r="C573" s="11" t="s">
        <v>712</v>
      </c>
      <c r="D573" s="11" t="s">
        <v>28</v>
      </c>
      <c r="E573" s="11" t="s">
        <v>713</v>
      </c>
      <c r="F573" s="11">
        <v>949318</v>
      </c>
      <c r="G573" s="16">
        <v>549548</v>
      </c>
      <c r="H573" s="11">
        <v>2024</v>
      </c>
      <c r="I573" s="11" t="s">
        <v>18</v>
      </c>
      <c r="J573" s="11">
        <v>2</v>
      </c>
      <c r="K573" s="11">
        <v>16</v>
      </c>
      <c r="L573" s="11">
        <v>10</v>
      </c>
      <c r="M573" s="11">
        <v>7</v>
      </c>
      <c r="N573" s="14">
        <v>1448.1167</v>
      </c>
      <c r="O573" s="15">
        <v>655.55</v>
      </c>
      <c r="P573" s="11">
        <f>A573*1000/5000</f>
        <v>113</v>
      </c>
      <c r="Q573" s="13">
        <f>IF(F573&gt;700000,A573*1000/5629,"0")</f>
        <v>100.37306804050453</v>
      </c>
    </row>
    <row r="574" spans="1:17" x14ac:dyDescent="0.3">
      <c r="A574" s="11">
        <f t="shared" si="8"/>
        <v>566</v>
      </c>
      <c r="B574" s="11"/>
      <c r="C574" s="11" t="s">
        <v>714</v>
      </c>
      <c r="D574" s="11" t="s">
        <v>28</v>
      </c>
      <c r="E574" s="11" t="s">
        <v>715</v>
      </c>
      <c r="F574" s="11">
        <v>1007606</v>
      </c>
      <c r="G574" s="16">
        <v>2042342</v>
      </c>
      <c r="H574" s="11">
        <v>2023</v>
      </c>
      <c r="I574" s="11" t="s">
        <v>18</v>
      </c>
      <c r="J574" s="11">
        <v>2</v>
      </c>
      <c r="K574" s="11">
        <v>17</v>
      </c>
      <c r="L574" s="11">
        <v>39</v>
      </c>
      <c r="M574" s="11">
        <v>2</v>
      </c>
      <c r="N574" s="14">
        <v>1537.0333000000001</v>
      </c>
      <c r="O574" s="15">
        <v>655.55</v>
      </c>
      <c r="P574" s="11">
        <f>A574*1000/5000</f>
        <v>113.2</v>
      </c>
      <c r="Q574" s="13">
        <f>IF(F574&gt;700000,A574*1000/5629,"0")</f>
        <v>100.55071948836382</v>
      </c>
    </row>
    <row r="575" spans="1:17" x14ac:dyDescent="0.3">
      <c r="A575" s="11">
        <f t="shared" si="8"/>
        <v>567</v>
      </c>
      <c r="B575" s="11"/>
      <c r="C575" s="11" t="s">
        <v>489</v>
      </c>
      <c r="D575" s="11" t="s">
        <v>28</v>
      </c>
      <c r="E575" s="11" t="s">
        <v>490</v>
      </c>
      <c r="F575" s="11">
        <v>1065659</v>
      </c>
      <c r="G575" s="16">
        <v>476377</v>
      </c>
      <c r="H575" s="11">
        <v>2021</v>
      </c>
      <c r="I575" s="11" t="s">
        <v>18</v>
      </c>
      <c r="J575" s="11">
        <v>2</v>
      </c>
      <c r="K575" s="11">
        <v>19</v>
      </c>
      <c r="L575" s="11">
        <v>7</v>
      </c>
      <c r="M575" s="11">
        <v>41</v>
      </c>
      <c r="N575" s="14">
        <v>1625.6832999999999</v>
      </c>
      <c r="O575" s="15">
        <v>655.51</v>
      </c>
      <c r="P575" s="11">
        <f>A575*1000/5000</f>
        <v>113.4</v>
      </c>
      <c r="Q575" s="13">
        <f>IF(F575&gt;700000,A575*1000/5629,"0")</f>
        <v>100.72837093622313</v>
      </c>
    </row>
    <row r="576" spans="1:17" x14ac:dyDescent="0.3">
      <c r="A576" s="11">
        <f t="shared" si="8"/>
        <v>568</v>
      </c>
      <c r="B576" s="11"/>
      <c r="C576" s="11" t="s">
        <v>716</v>
      </c>
      <c r="D576" s="11" t="s">
        <v>28</v>
      </c>
      <c r="E576" s="11" t="s">
        <v>717</v>
      </c>
      <c r="F576" s="11">
        <v>1108111</v>
      </c>
      <c r="G576" s="16">
        <v>468484</v>
      </c>
      <c r="H576" s="11">
        <v>2021</v>
      </c>
      <c r="I576" s="11" t="s">
        <v>18</v>
      </c>
      <c r="J576" s="11">
        <v>2</v>
      </c>
      <c r="K576" s="11">
        <v>20</v>
      </c>
      <c r="L576" s="11">
        <v>15</v>
      </c>
      <c r="M576" s="11">
        <v>31</v>
      </c>
      <c r="N576" s="14">
        <v>1693.5166999999999</v>
      </c>
      <c r="O576" s="15">
        <v>654.33000000000004</v>
      </c>
      <c r="P576" s="11">
        <f>A576*1000/5000</f>
        <v>113.6</v>
      </c>
      <c r="Q576" s="13">
        <f>IF(F576&gt;700000,A576*1000/5629,"0")</f>
        <v>100.90602238408243</v>
      </c>
    </row>
    <row r="577" spans="1:17" x14ac:dyDescent="0.3">
      <c r="A577" s="11">
        <f t="shared" si="8"/>
        <v>569</v>
      </c>
      <c r="B577" s="11"/>
      <c r="C577" s="11" t="s">
        <v>683</v>
      </c>
      <c r="D577" s="11" t="s">
        <v>28</v>
      </c>
      <c r="E577" s="11" t="s">
        <v>684</v>
      </c>
      <c r="F577" s="11">
        <v>958846</v>
      </c>
      <c r="G577" s="16">
        <v>540927</v>
      </c>
      <c r="H577" s="11">
        <v>2024</v>
      </c>
      <c r="I577" s="11" t="s">
        <v>30</v>
      </c>
      <c r="J577" s="11">
        <v>2</v>
      </c>
      <c r="K577" s="11">
        <v>16</v>
      </c>
      <c r="L577" s="11">
        <v>29</v>
      </c>
      <c r="M577" s="11">
        <v>30</v>
      </c>
      <c r="N577" s="14">
        <v>1467.5</v>
      </c>
      <c r="O577" s="15">
        <v>653.39</v>
      </c>
      <c r="P577" s="11">
        <f>A577*1000/5000</f>
        <v>113.8</v>
      </c>
      <c r="Q577" s="13">
        <f>IF(F577&gt;700000,A577*1000/5629,"0")</f>
        <v>101.08367383194172</v>
      </c>
    </row>
    <row r="578" spans="1:17" x14ac:dyDescent="0.3">
      <c r="A578" s="11">
        <f t="shared" si="8"/>
        <v>570</v>
      </c>
      <c r="B578" s="11"/>
      <c r="C578" s="11" t="s">
        <v>364</v>
      </c>
      <c r="D578" s="11" t="s">
        <v>28</v>
      </c>
      <c r="E578" s="11" t="s">
        <v>365</v>
      </c>
      <c r="F578" s="11">
        <v>939442</v>
      </c>
      <c r="G578" s="16">
        <v>2013413</v>
      </c>
      <c r="H578" s="11">
        <v>2023</v>
      </c>
      <c r="I578" s="11" t="s">
        <v>18</v>
      </c>
      <c r="J578" s="11">
        <v>2</v>
      </c>
      <c r="K578" s="11">
        <v>15</v>
      </c>
      <c r="L578" s="11">
        <v>59</v>
      </c>
      <c r="M578" s="11">
        <v>58</v>
      </c>
      <c r="N578" s="14">
        <v>1437.9666999999999</v>
      </c>
      <c r="O578" s="15">
        <v>653.30999999999995</v>
      </c>
      <c r="P578" s="11">
        <f>A578*1000/5000</f>
        <v>114</v>
      </c>
      <c r="Q578" s="13">
        <f>IF(F578&gt;700000,A578*1000/5629,"0")</f>
        <v>101.26132527980103</v>
      </c>
    </row>
    <row r="579" spans="1:17" x14ac:dyDescent="0.3">
      <c r="A579" s="11">
        <f t="shared" si="8"/>
        <v>571</v>
      </c>
      <c r="B579" s="11"/>
      <c r="C579" s="11" t="s">
        <v>677</v>
      </c>
      <c r="D579" s="11" t="s">
        <v>28</v>
      </c>
      <c r="E579" s="11" t="s">
        <v>678</v>
      </c>
      <c r="F579" s="11">
        <v>999140</v>
      </c>
      <c r="G579" s="16">
        <v>132411</v>
      </c>
      <c r="H579" s="11">
        <v>2022</v>
      </c>
      <c r="I579" s="11" t="s">
        <v>30</v>
      </c>
      <c r="J579" s="11">
        <v>2</v>
      </c>
      <c r="K579" s="11">
        <v>17</v>
      </c>
      <c r="L579" s="11">
        <v>32</v>
      </c>
      <c r="M579" s="11">
        <v>10</v>
      </c>
      <c r="N579" s="14">
        <v>1530.1667</v>
      </c>
      <c r="O579" s="15">
        <v>652.96</v>
      </c>
      <c r="P579" s="11">
        <f>A579*1000/5000</f>
        <v>114.2</v>
      </c>
      <c r="Q579" s="13">
        <f>IF(F579&gt;700000,A579*1000/5629,"0")</f>
        <v>101.43897672766033</v>
      </c>
    </row>
    <row r="580" spans="1:17" x14ac:dyDescent="0.3">
      <c r="A580" s="11">
        <f t="shared" si="8"/>
        <v>572</v>
      </c>
      <c r="B580" s="11"/>
      <c r="C580" s="11" t="s">
        <v>718</v>
      </c>
      <c r="D580" s="11" t="s">
        <v>28</v>
      </c>
      <c r="E580" s="11" t="s">
        <v>719</v>
      </c>
      <c r="F580" s="11">
        <v>1015597</v>
      </c>
      <c r="G580" s="16">
        <v>2028317</v>
      </c>
      <c r="H580" s="11">
        <v>2023</v>
      </c>
      <c r="I580" s="11" t="s">
        <v>30</v>
      </c>
      <c r="J580" s="11">
        <v>2</v>
      </c>
      <c r="K580" s="11">
        <v>17</v>
      </c>
      <c r="L580" s="11">
        <v>59</v>
      </c>
      <c r="M580" s="11">
        <v>0</v>
      </c>
      <c r="N580" s="14">
        <v>1557</v>
      </c>
      <c r="O580" s="15">
        <v>652.28</v>
      </c>
      <c r="P580" s="11">
        <f>A580*1000/5000</f>
        <v>114.4</v>
      </c>
      <c r="Q580" s="13">
        <f>IF(F580&gt;700000,A580*1000/5629,"0")</f>
        <v>101.61662817551964</v>
      </c>
    </row>
    <row r="581" spans="1:17" x14ac:dyDescent="0.3">
      <c r="A581" s="11">
        <f t="shared" si="8"/>
        <v>573</v>
      </c>
      <c r="B581" s="11"/>
      <c r="C581" s="11" t="s">
        <v>529</v>
      </c>
      <c r="D581" s="11" t="s">
        <v>28</v>
      </c>
      <c r="E581" s="11" t="s">
        <v>530</v>
      </c>
      <c r="F581" s="11">
        <v>936902</v>
      </c>
      <c r="G581" s="16">
        <v>1065317</v>
      </c>
      <c r="H581" s="11">
        <v>2023</v>
      </c>
      <c r="I581" s="11" t="s">
        <v>30</v>
      </c>
      <c r="J581" s="11">
        <v>2</v>
      </c>
      <c r="K581" s="11">
        <v>15</v>
      </c>
      <c r="L581" s="11">
        <v>59</v>
      </c>
      <c r="M581" s="11">
        <v>27</v>
      </c>
      <c r="N581" s="14">
        <v>1437.45</v>
      </c>
      <c r="O581" s="15">
        <v>651.78</v>
      </c>
      <c r="P581" s="11">
        <f>A581*1000/5000</f>
        <v>114.6</v>
      </c>
      <c r="Q581" s="13">
        <f>IF(F581&gt;700000,A581*1000/5629,"0")</f>
        <v>101.79427962337893</v>
      </c>
    </row>
    <row r="582" spans="1:17" x14ac:dyDescent="0.3">
      <c r="A582" s="11">
        <f t="shared" si="8"/>
        <v>574</v>
      </c>
      <c r="B582" s="11"/>
      <c r="C582" s="11" t="s">
        <v>720</v>
      </c>
      <c r="D582" s="11" t="s">
        <v>28</v>
      </c>
      <c r="E582" s="11" t="s">
        <v>721</v>
      </c>
      <c r="F582" s="11">
        <v>1223195</v>
      </c>
      <c r="G582" s="16">
        <v>2029408</v>
      </c>
      <c r="H582" s="11">
        <v>2023</v>
      </c>
      <c r="I582" s="11" t="s">
        <v>18</v>
      </c>
      <c r="J582" s="11">
        <v>3</v>
      </c>
      <c r="K582" s="11">
        <v>7</v>
      </c>
      <c r="L582" s="11">
        <v>14</v>
      </c>
      <c r="M582" s="11">
        <v>24</v>
      </c>
      <c r="N582" s="14">
        <v>1880.4</v>
      </c>
      <c r="O582" s="15">
        <v>650.5</v>
      </c>
      <c r="P582" s="11">
        <f>A582*1000/5000</f>
        <v>114.8</v>
      </c>
      <c r="Q582" s="13">
        <f>IF(F582&gt;700000,A582*1000/5629,"0")</f>
        <v>101.97193107123823</v>
      </c>
    </row>
    <row r="583" spans="1:17" x14ac:dyDescent="0.3">
      <c r="A583" s="11">
        <f t="shared" si="8"/>
        <v>575</v>
      </c>
      <c r="B583" s="11"/>
      <c r="C583" s="11" t="s">
        <v>722</v>
      </c>
      <c r="D583" s="11" t="s">
        <v>28</v>
      </c>
      <c r="E583" s="11" t="s">
        <v>723</v>
      </c>
      <c r="F583" s="11">
        <v>926357</v>
      </c>
      <c r="G583" s="16">
        <v>759381</v>
      </c>
      <c r="H583" s="11">
        <v>2024</v>
      </c>
      <c r="I583" s="11" t="s">
        <v>18</v>
      </c>
      <c r="J583" s="11">
        <v>2</v>
      </c>
      <c r="K583" s="11">
        <v>15</v>
      </c>
      <c r="L583" s="11">
        <v>47</v>
      </c>
      <c r="M583" s="11">
        <v>36</v>
      </c>
      <c r="N583" s="14">
        <v>1425.6</v>
      </c>
      <c r="O583" s="15">
        <v>649.79999999999995</v>
      </c>
      <c r="P583" s="11">
        <f>A583*1000/5000</f>
        <v>115</v>
      </c>
      <c r="Q583" s="13">
        <f>IF(F583&gt;700000,A583*1000/5629,"0")</f>
        <v>102.14958251909754</v>
      </c>
    </row>
    <row r="584" spans="1:17" x14ac:dyDescent="0.3">
      <c r="A584" s="11">
        <f t="shared" si="8"/>
        <v>576</v>
      </c>
      <c r="B584" s="11"/>
      <c r="C584" s="11" t="s">
        <v>31</v>
      </c>
      <c r="D584" s="11" t="s">
        <v>25</v>
      </c>
      <c r="E584" s="11">
        <v>3501</v>
      </c>
      <c r="F584" s="11">
        <v>757263</v>
      </c>
      <c r="G584" s="16" t="s">
        <v>724</v>
      </c>
      <c r="H584" s="11">
        <v>2024</v>
      </c>
      <c r="I584" s="11" t="s">
        <v>17</v>
      </c>
      <c r="J584" s="11">
        <v>2</v>
      </c>
      <c r="K584" s="11">
        <v>9</v>
      </c>
      <c r="L584" s="11">
        <v>17</v>
      </c>
      <c r="M584" s="11">
        <v>35</v>
      </c>
      <c r="N584" s="11">
        <f>(K584+18)*60-472+L584+M584/60</f>
        <v>1165.5833333333333</v>
      </c>
      <c r="O584" s="12">
        <f>F584/(((K584+18)*60-472)+L584+M584/60)</f>
        <v>649.68585114749419</v>
      </c>
      <c r="P584" s="11">
        <f>A584*1000/5000</f>
        <v>115.2</v>
      </c>
      <c r="Q584" s="13">
        <f>IF(F584&gt;700000,A584*1000/5629,"0")</f>
        <v>102.32723396695683</v>
      </c>
    </row>
    <row r="585" spans="1:17" x14ac:dyDescent="0.3">
      <c r="A585" s="11">
        <f t="shared" si="8"/>
        <v>577</v>
      </c>
      <c r="B585" s="11"/>
      <c r="C585" s="11" t="s">
        <v>725</v>
      </c>
      <c r="D585" s="11" t="s">
        <v>25</v>
      </c>
      <c r="E585" s="11">
        <v>802</v>
      </c>
      <c r="F585" s="11">
        <v>745172</v>
      </c>
      <c r="G585" s="16" t="s">
        <v>726</v>
      </c>
      <c r="H585" s="11">
        <v>2021</v>
      </c>
      <c r="I585" s="11" t="s">
        <v>42</v>
      </c>
      <c r="J585" s="11">
        <v>2</v>
      </c>
      <c r="K585" s="11">
        <v>9</v>
      </c>
      <c r="L585" s="11">
        <v>0</v>
      </c>
      <c r="M585" s="11">
        <v>30</v>
      </c>
      <c r="N585" s="11">
        <f>(K585+18)*60-472+L585+M585/60</f>
        <v>1148.5</v>
      </c>
      <c r="O585" s="12">
        <f>F585/(((K585+18)*60-472)+L585+M585/60)</f>
        <v>648.82194166303873</v>
      </c>
      <c r="P585" s="11">
        <f>A585*1000/5000</f>
        <v>115.4</v>
      </c>
      <c r="Q585" s="13">
        <f>IF(F585&gt;700000,A585*1000/5629,"0")</f>
        <v>102.50488541481613</v>
      </c>
    </row>
    <row r="586" spans="1:17" x14ac:dyDescent="0.3">
      <c r="A586" s="11">
        <f t="shared" si="8"/>
        <v>578</v>
      </c>
      <c r="B586" s="11"/>
      <c r="C586" s="11" t="s">
        <v>727</v>
      </c>
      <c r="D586" s="11" t="s">
        <v>28</v>
      </c>
      <c r="E586" s="11" t="s">
        <v>728</v>
      </c>
      <c r="F586" s="11">
        <v>949093</v>
      </c>
      <c r="G586" s="16">
        <v>1286088</v>
      </c>
      <c r="H586" s="11">
        <v>2021</v>
      </c>
      <c r="I586" s="11" t="s">
        <v>18</v>
      </c>
      <c r="J586" s="11">
        <v>2</v>
      </c>
      <c r="K586" s="11">
        <v>16</v>
      </c>
      <c r="L586" s="11">
        <v>27</v>
      </c>
      <c r="M586" s="11">
        <v>23</v>
      </c>
      <c r="N586" s="14">
        <v>1465.3833</v>
      </c>
      <c r="O586" s="15">
        <v>647.67999999999995</v>
      </c>
      <c r="P586" s="11">
        <f>A586*1000/5000</f>
        <v>115.6</v>
      </c>
      <c r="Q586" s="13">
        <f>IF(F586&gt;700000,A586*1000/5629,"0")</f>
        <v>102.68253686267543</v>
      </c>
    </row>
    <row r="587" spans="1:17" x14ac:dyDescent="0.3">
      <c r="A587" s="11">
        <f t="shared" ref="A587:A650" si="9">A586+1</f>
        <v>579</v>
      </c>
      <c r="B587" s="11"/>
      <c r="C587" s="11" t="s">
        <v>146</v>
      </c>
      <c r="D587" s="11" t="s">
        <v>25</v>
      </c>
      <c r="E587" s="11">
        <v>803</v>
      </c>
      <c r="F587" s="11">
        <v>754906</v>
      </c>
      <c r="G587" s="16" t="s">
        <v>729</v>
      </c>
      <c r="H587" s="11">
        <v>2023</v>
      </c>
      <c r="I587" s="11" t="s">
        <v>42</v>
      </c>
      <c r="J587" s="11">
        <v>2</v>
      </c>
      <c r="K587" s="11">
        <v>9</v>
      </c>
      <c r="L587" s="11">
        <v>18</v>
      </c>
      <c r="M587" s="11">
        <v>15</v>
      </c>
      <c r="N587" s="11">
        <f>(K587+18)*60-472+L587+M587/60</f>
        <v>1166.25</v>
      </c>
      <c r="O587" s="12">
        <f>F587/(((K587+18)*60-472)+L587+M587/60)</f>
        <v>647.29346195069672</v>
      </c>
      <c r="P587" s="11">
        <f>A587*1000/5000</f>
        <v>115.8</v>
      </c>
      <c r="Q587" s="13">
        <f>IF(F587&gt;700000,A587*1000/5629,"0")</f>
        <v>102.86018831053472</v>
      </c>
    </row>
    <row r="588" spans="1:17" x14ac:dyDescent="0.3">
      <c r="A588" s="11">
        <f t="shared" si="9"/>
        <v>580</v>
      </c>
      <c r="B588" s="11"/>
      <c r="C588" s="11" t="s">
        <v>611</v>
      </c>
      <c r="D588" s="11" t="s">
        <v>28</v>
      </c>
      <c r="E588" s="11" t="s">
        <v>612</v>
      </c>
      <c r="F588" s="11">
        <v>948872</v>
      </c>
      <c r="G588" s="16">
        <v>317806</v>
      </c>
      <c r="H588" s="11">
        <v>2022</v>
      </c>
      <c r="I588" s="11" t="s">
        <v>18</v>
      </c>
      <c r="J588" s="11">
        <v>2</v>
      </c>
      <c r="K588" s="11">
        <v>16</v>
      </c>
      <c r="L588" s="11">
        <v>28</v>
      </c>
      <c r="M588" s="11">
        <v>18</v>
      </c>
      <c r="N588" s="14">
        <v>1466.3</v>
      </c>
      <c r="O588" s="15">
        <v>647.12</v>
      </c>
      <c r="P588" s="11">
        <f>A588*1000/5000</f>
        <v>116</v>
      </c>
      <c r="Q588" s="13">
        <f>IF(F588&gt;700000,A588*1000/5629,"0")</f>
        <v>103.03783975839403</v>
      </c>
    </row>
    <row r="589" spans="1:17" x14ac:dyDescent="0.3">
      <c r="A589" s="11">
        <f t="shared" si="9"/>
        <v>581</v>
      </c>
      <c r="B589" s="11"/>
      <c r="C589" s="11" t="s">
        <v>730</v>
      </c>
      <c r="D589" s="11" t="s">
        <v>28</v>
      </c>
      <c r="E589" s="11" t="s">
        <v>731</v>
      </c>
      <c r="F589" s="11">
        <v>942053</v>
      </c>
      <c r="G589" s="16">
        <v>320801</v>
      </c>
      <c r="H589" s="11">
        <v>2022</v>
      </c>
      <c r="I589" s="11" t="s">
        <v>30</v>
      </c>
      <c r="J589" s="11">
        <v>2</v>
      </c>
      <c r="K589" s="11">
        <v>16</v>
      </c>
      <c r="L589" s="11">
        <v>19</v>
      </c>
      <c r="M589" s="11">
        <v>32</v>
      </c>
      <c r="N589" s="14">
        <v>1457.5333000000001</v>
      </c>
      <c r="O589" s="15">
        <v>646.33000000000004</v>
      </c>
      <c r="P589" s="11">
        <f>A589*1000/5000</f>
        <v>116.2</v>
      </c>
      <c r="Q589" s="13">
        <f>IF(F589&gt;700000,A589*1000/5629,"0")</f>
        <v>103.21549120625333</v>
      </c>
    </row>
    <row r="590" spans="1:17" x14ac:dyDescent="0.3">
      <c r="A590" s="11">
        <f t="shared" si="9"/>
        <v>582</v>
      </c>
      <c r="B590" s="11"/>
      <c r="C590" s="11" t="s">
        <v>732</v>
      </c>
      <c r="D590" s="11" t="s">
        <v>28</v>
      </c>
      <c r="E590" s="11" t="s">
        <v>733</v>
      </c>
      <c r="F590" s="11">
        <v>1004290</v>
      </c>
      <c r="G590" s="16">
        <v>635955</v>
      </c>
      <c r="H590" s="11">
        <v>2023</v>
      </c>
      <c r="I590" s="11" t="s">
        <v>30</v>
      </c>
      <c r="J590" s="11">
        <v>2</v>
      </c>
      <c r="K590" s="11">
        <v>17</v>
      </c>
      <c r="L590" s="11">
        <v>58</v>
      </c>
      <c r="M590" s="11">
        <v>38</v>
      </c>
      <c r="N590" s="14">
        <v>1556.6333</v>
      </c>
      <c r="O590" s="15">
        <v>645.16999999999996</v>
      </c>
      <c r="P590" s="11">
        <f>A590*1000/5000</f>
        <v>116.4</v>
      </c>
      <c r="Q590" s="13">
        <f>IF(F590&gt;700000,A590*1000/5629,"0")</f>
        <v>103.39314265411264</v>
      </c>
    </row>
    <row r="591" spans="1:17" x14ac:dyDescent="0.3">
      <c r="A591" s="11">
        <f t="shared" si="9"/>
        <v>583</v>
      </c>
      <c r="B591" s="11"/>
      <c r="C591" s="11" t="s">
        <v>104</v>
      </c>
      <c r="D591" s="11" t="s">
        <v>25</v>
      </c>
      <c r="E591" s="11">
        <v>2302</v>
      </c>
      <c r="F591" s="11">
        <v>740529</v>
      </c>
      <c r="G591" s="16" t="s">
        <v>734</v>
      </c>
      <c r="H591" s="11">
        <v>2018</v>
      </c>
      <c r="I591" s="11" t="s">
        <v>42</v>
      </c>
      <c r="J591" s="11">
        <v>2</v>
      </c>
      <c r="K591" s="11">
        <v>8</v>
      </c>
      <c r="L591" s="11">
        <v>59</v>
      </c>
      <c r="M591" s="11">
        <v>59</v>
      </c>
      <c r="N591" s="11">
        <f>(K591+18)*60-472+L591+M591/60</f>
        <v>1147.9833333333333</v>
      </c>
      <c r="O591" s="12">
        <f>F591/(((K591+18)*60-472)+L591+M591/60)</f>
        <v>645.06946964967551</v>
      </c>
      <c r="P591" s="11">
        <f>A591*1000/5000</f>
        <v>116.6</v>
      </c>
      <c r="Q591" s="13">
        <f>IF(F591&gt;700000,A591*1000/5629,"0")</f>
        <v>103.57079410197193</v>
      </c>
    </row>
    <row r="592" spans="1:17" x14ac:dyDescent="0.3">
      <c r="A592" s="11">
        <f t="shared" si="9"/>
        <v>584</v>
      </c>
      <c r="B592" s="11"/>
      <c r="C592" s="11" t="s">
        <v>735</v>
      </c>
      <c r="D592" s="11" t="s">
        <v>28</v>
      </c>
      <c r="E592" s="11" t="s">
        <v>736</v>
      </c>
      <c r="F592" s="11">
        <v>1000384</v>
      </c>
      <c r="G592" s="16">
        <v>578258</v>
      </c>
      <c r="H592" s="11">
        <v>2023</v>
      </c>
      <c r="I592" s="11" t="s">
        <v>18</v>
      </c>
      <c r="J592" s="11">
        <v>2</v>
      </c>
      <c r="K592" s="11">
        <v>17</v>
      </c>
      <c r="L592" s="11">
        <v>55</v>
      </c>
      <c r="M592" s="11">
        <v>25</v>
      </c>
      <c r="N592" s="14">
        <v>1553.4167</v>
      </c>
      <c r="O592" s="15">
        <v>643.99</v>
      </c>
      <c r="P592" s="11">
        <f>A592*1000/5000</f>
        <v>116.8</v>
      </c>
      <c r="Q592" s="13">
        <f>IF(F592&gt;700000,A592*1000/5629,"0")</f>
        <v>103.74844554983123</v>
      </c>
    </row>
    <row r="593" spans="1:17" x14ac:dyDescent="0.3">
      <c r="A593" s="11">
        <f t="shared" si="9"/>
        <v>585</v>
      </c>
      <c r="B593" s="11"/>
      <c r="C593" s="11" t="s">
        <v>412</v>
      </c>
      <c r="D593" s="11" t="s">
        <v>28</v>
      </c>
      <c r="E593" s="11" t="s">
        <v>413</v>
      </c>
      <c r="F593" s="11">
        <v>944510</v>
      </c>
      <c r="G593" s="16">
        <v>1133469</v>
      </c>
      <c r="H593" s="11">
        <v>2024</v>
      </c>
      <c r="I593" s="11" t="s">
        <v>30</v>
      </c>
      <c r="J593" s="11">
        <v>2</v>
      </c>
      <c r="K593" s="11">
        <v>16</v>
      </c>
      <c r="L593" s="11">
        <v>29</v>
      </c>
      <c r="M593" s="11">
        <v>5</v>
      </c>
      <c r="N593" s="14">
        <v>1467.0833</v>
      </c>
      <c r="O593" s="15">
        <v>643.79999999999995</v>
      </c>
      <c r="P593" s="11">
        <f>A593*1000/5000</f>
        <v>117</v>
      </c>
      <c r="Q593" s="13">
        <f>IF(F593&gt;700000,A593*1000/5629,"0")</f>
        <v>103.92609699769054</v>
      </c>
    </row>
    <row r="594" spans="1:17" x14ac:dyDescent="0.3">
      <c r="A594" s="11">
        <f t="shared" si="9"/>
        <v>586</v>
      </c>
      <c r="B594" s="11"/>
      <c r="C594" s="11" t="s">
        <v>153</v>
      </c>
      <c r="D594" s="11" t="s">
        <v>28</v>
      </c>
      <c r="E594" s="11" t="s">
        <v>154</v>
      </c>
      <c r="F594" s="11">
        <v>1121389</v>
      </c>
      <c r="G594" s="16">
        <v>488025</v>
      </c>
      <c r="H594" s="11">
        <v>2021</v>
      </c>
      <c r="I594" s="11" t="s">
        <v>30</v>
      </c>
      <c r="J594" s="11">
        <v>2</v>
      </c>
      <c r="K594" s="11">
        <v>21</v>
      </c>
      <c r="L594" s="11">
        <v>4</v>
      </c>
      <c r="M594" s="11">
        <v>41</v>
      </c>
      <c r="N594" s="14">
        <v>1742.6832999999999</v>
      </c>
      <c r="O594" s="15">
        <v>643.48</v>
      </c>
      <c r="P594" s="11">
        <f>A594*1000/5000</f>
        <v>117.2</v>
      </c>
      <c r="Q594" s="13">
        <f>IF(F594&gt;700000,A594*1000/5629,"0")</f>
        <v>104.10374844554983</v>
      </c>
    </row>
    <row r="595" spans="1:17" x14ac:dyDescent="0.3">
      <c r="A595" s="11">
        <f t="shared" si="9"/>
        <v>587</v>
      </c>
      <c r="B595" s="11"/>
      <c r="C595" s="11" t="s">
        <v>307</v>
      </c>
      <c r="D595" s="11" t="s">
        <v>28</v>
      </c>
      <c r="E595" s="11" t="s">
        <v>308</v>
      </c>
      <c r="F595" s="11">
        <v>989942</v>
      </c>
      <c r="G595" s="16">
        <v>45533</v>
      </c>
      <c r="H595" s="11">
        <v>2024</v>
      </c>
      <c r="I595" s="11" t="s">
        <v>18</v>
      </c>
      <c r="J595" s="11">
        <v>2</v>
      </c>
      <c r="K595" s="11">
        <v>17</v>
      </c>
      <c r="L595" s="11">
        <v>41</v>
      </c>
      <c r="M595" s="11">
        <v>31</v>
      </c>
      <c r="N595" s="14">
        <v>1539.5166999999999</v>
      </c>
      <c r="O595" s="15">
        <v>643.02</v>
      </c>
      <c r="P595" s="11">
        <f>A595*1000/5000</f>
        <v>117.4</v>
      </c>
      <c r="Q595" s="13">
        <f>IF(F595&gt;700000,A595*1000/5629,"0")</f>
        <v>104.28139989340913</v>
      </c>
    </row>
    <row r="596" spans="1:17" x14ac:dyDescent="0.3">
      <c r="A596" s="11">
        <f t="shared" si="9"/>
        <v>588</v>
      </c>
      <c r="B596" s="11"/>
      <c r="C596" s="11" t="s">
        <v>146</v>
      </c>
      <c r="D596" s="11" t="s">
        <v>25</v>
      </c>
      <c r="E596" s="11">
        <v>804</v>
      </c>
      <c r="F596" s="11">
        <v>754906</v>
      </c>
      <c r="G596" s="16" t="s">
        <v>737</v>
      </c>
      <c r="H596" s="11">
        <v>2022</v>
      </c>
      <c r="I596" s="11" t="s">
        <v>42</v>
      </c>
      <c r="J596" s="11">
        <v>2</v>
      </c>
      <c r="K596" s="11">
        <v>9</v>
      </c>
      <c r="L596" s="11">
        <v>26</v>
      </c>
      <c r="M596" s="11">
        <v>59</v>
      </c>
      <c r="N596" s="11">
        <f>(K596+18)*60-472+L596+M596/60</f>
        <v>1174.9833333333333</v>
      </c>
      <c r="O596" s="12">
        <f>F596/(((K596+18)*60-472)+L596+M596/60)</f>
        <v>642.48230471354202</v>
      </c>
      <c r="P596" s="11">
        <f>A596*1000/5000</f>
        <v>117.6</v>
      </c>
      <c r="Q596" s="13">
        <f>IF(F596&gt;700000,A596*1000/5629,"0")</f>
        <v>104.45905134126843</v>
      </c>
    </row>
    <row r="597" spans="1:17" x14ac:dyDescent="0.3">
      <c r="A597" s="11">
        <f t="shared" si="9"/>
        <v>589</v>
      </c>
      <c r="B597" s="11"/>
      <c r="C597" s="11" t="s">
        <v>738</v>
      </c>
      <c r="D597" s="11" t="s">
        <v>28</v>
      </c>
      <c r="E597" s="11" t="s">
        <v>739</v>
      </c>
      <c r="F597" s="11">
        <v>956024</v>
      </c>
      <c r="G597" s="16">
        <v>10740</v>
      </c>
      <c r="H597" s="11">
        <v>2023</v>
      </c>
      <c r="I597" s="11" t="s">
        <v>30</v>
      </c>
      <c r="J597" s="11">
        <v>2</v>
      </c>
      <c r="K597" s="11">
        <v>16</v>
      </c>
      <c r="L597" s="11">
        <v>50</v>
      </c>
      <c r="M597" s="11">
        <v>16</v>
      </c>
      <c r="N597" s="14">
        <v>1488.2666999999999</v>
      </c>
      <c r="O597" s="15">
        <v>642.37</v>
      </c>
      <c r="P597" s="11">
        <f>A597*1000/5000</f>
        <v>117.8</v>
      </c>
      <c r="Q597" s="13">
        <f>IF(F597&gt;700000,A597*1000/5629,"0")</f>
        <v>104.63670278912772</v>
      </c>
    </row>
    <row r="598" spans="1:17" x14ac:dyDescent="0.3">
      <c r="A598" s="11">
        <f t="shared" si="9"/>
        <v>590</v>
      </c>
      <c r="B598" s="11"/>
      <c r="C598" s="11" t="s">
        <v>740</v>
      </c>
      <c r="D598" s="11" t="s">
        <v>28</v>
      </c>
      <c r="E598" s="11" t="s">
        <v>741</v>
      </c>
      <c r="F598" s="11">
        <v>955680</v>
      </c>
      <c r="G598" s="16">
        <v>508799</v>
      </c>
      <c r="H598" s="11">
        <v>2022</v>
      </c>
      <c r="I598" s="11" t="s">
        <v>18</v>
      </c>
      <c r="J598" s="11">
        <v>2</v>
      </c>
      <c r="K598" s="11">
        <v>16</v>
      </c>
      <c r="L598" s="11">
        <v>51</v>
      </c>
      <c r="M598" s="11">
        <v>18</v>
      </c>
      <c r="N598" s="14">
        <v>1489.3</v>
      </c>
      <c r="O598" s="15">
        <v>641.70000000000005</v>
      </c>
      <c r="P598" s="11">
        <f>A598*1000/5000</f>
        <v>118</v>
      </c>
      <c r="Q598" s="13">
        <f>IF(F598&gt;700000,A598*1000/5629,"0")</f>
        <v>104.81435423698703</v>
      </c>
    </row>
    <row r="599" spans="1:17" x14ac:dyDescent="0.3">
      <c r="A599" s="11">
        <f t="shared" si="9"/>
        <v>591</v>
      </c>
      <c r="B599" s="11"/>
      <c r="C599" s="11" t="s">
        <v>45</v>
      </c>
      <c r="D599" s="11" t="s">
        <v>25</v>
      </c>
      <c r="E599" s="11">
        <v>2307</v>
      </c>
      <c r="F599" s="11">
        <v>733143</v>
      </c>
      <c r="G599" s="16" t="s">
        <v>742</v>
      </c>
      <c r="H599" s="11">
        <v>2023</v>
      </c>
      <c r="I599" s="11" t="s">
        <v>17</v>
      </c>
      <c r="J599" s="11">
        <v>2</v>
      </c>
      <c r="K599" s="11">
        <v>8</v>
      </c>
      <c r="L599" s="11">
        <v>54</v>
      </c>
      <c r="M599" s="11">
        <v>36</v>
      </c>
      <c r="N599" s="11">
        <f>(K599+18)*60-472+L599+M599/60</f>
        <v>1142.5999999999999</v>
      </c>
      <c r="O599" s="12">
        <f>F599/(((K599+18)*60-472)+L599+M599/60)</f>
        <v>641.64449501137756</v>
      </c>
      <c r="P599" s="11">
        <f>A599*1000/5000</f>
        <v>118.2</v>
      </c>
      <c r="Q599" s="13">
        <f>IF(F599&gt;700000,A599*1000/5629,"0")</f>
        <v>104.99200568484633</v>
      </c>
    </row>
    <row r="600" spans="1:17" x14ac:dyDescent="0.3">
      <c r="A600" s="11">
        <f t="shared" si="9"/>
        <v>592</v>
      </c>
      <c r="B600" s="11"/>
      <c r="C600" s="11" t="s">
        <v>43</v>
      </c>
      <c r="D600" s="11" t="s">
        <v>25</v>
      </c>
      <c r="E600" s="11">
        <v>2908</v>
      </c>
      <c r="F600" s="11">
        <v>642504</v>
      </c>
      <c r="G600" s="16" t="s">
        <v>743</v>
      </c>
      <c r="H600" s="11">
        <v>2023</v>
      </c>
      <c r="I600" s="11" t="s">
        <v>42</v>
      </c>
      <c r="J600" s="11">
        <v>2</v>
      </c>
      <c r="K600" s="11">
        <v>6</v>
      </c>
      <c r="L600" s="11">
        <v>33</v>
      </c>
      <c r="M600" s="11">
        <v>48</v>
      </c>
      <c r="N600" s="11">
        <f>(K600+18)*60-472+L600+M600/60</f>
        <v>1001.8</v>
      </c>
      <c r="O600" s="12">
        <f>F600/(((K600+18)*60-472)+L600+M600/60)</f>
        <v>641.34957077260935</v>
      </c>
      <c r="P600" s="11">
        <f>A600*1000/5000</f>
        <v>118.4</v>
      </c>
      <c r="Q600" s="13" t="str">
        <f>IF(F600&gt;700000,A600*1000/5629,"0")</f>
        <v>0</v>
      </c>
    </row>
    <row r="601" spans="1:17" x14ac:dyDescent="0.3">
      <c r="A601" s="11">
        <f t="shared" si="9"/>
        <v>593</v>
      </c>
      <c r="B601" s="11"/>
      <c r="C601" s="11" t="s">
        <v>623</v>
      </c>
      <c r="D601" s="11" t="s">
        <v>28</v>
      </c>
      <c r="E601" s="11" t="s">
        <v>624</v>
      </c>
      <c r="F601" s="11">
        <v>1015862</v>
      </c>
      <c r="G601" s="16">
        <v>66232</v>
      </c>
      <c r="H601" s="11">
        <v>2023</v>
      </c>
      <c r="I601" s="11" t="s">
        <v>18</v>
      </c>
      <c r="J601" s="11">
        <v>2</v>
      </c>
      <c r="K601" s="11">
        <v>18</v>
      </c>
      <c r="L601" s="11">
        <v>26</v>
      </c>
      <c r="M601" s="11">
        <v>36</v>
      </c>
      <c r="N601" s="14">
        <v>1584.6</v>
      </c>
      <c r="O601" s="15">
        <v>641.08000000000004</v>
      </c>
      <c r="P601" s="11">
        <f>A601*1000/5000</f>
        <v>118.6</v>
      </c>
      <c r="Q601" s="13">
        <f>IF(F601&gt;700000,A601*1000/5629,"0")</f>
        <v>105.34730858056493</v>
      </c>
    </row>
    <row r="602" spans="1:17" x14ac:dyDescent="0.3">
      <c r="A602" s="11">
        <f t="shared" si="9"/>
        <v>594</v>
      </c>
      <c r="B602" s="11"/>
      <c r="C602" s="11" t="s">
        <v>480</v>
      </c>
      <c r="D602" s="11" t="s">
        <v>28</v>
      </c>
      <c r="E602" s="11" t="s">
        <v>481</v>
      </c>
      <c r="F602" s="11">
        <v>955972</v>
      </c>
      <c r="G602" s="16">
        <v>574259</v>
      </c>
      <c r="H602" s="11">
        <v>2023</v>
      </c>
      <c r="I602" s="11" t="s">
        <v>30</v>
      </c>
      <c r="J602" s="11">
        <v>2</v>
      </c>
      <c r="K602" s="11">
        <v>16</v>
      </c>
      <c r="L602" s="11">
        <v>55</v>
      </c>
      <c r="M602" s="11">
        <v>38</v>
      </c>
      <c r="N602" s="14">
        <v>1493.6333</v>
      </c>
      <c r="O602" s="15">
        <v>640.03</v>
      </c>
      <c r="P602" s="11">
        <f>A602*1000/5000</f>
        <v>118.8</v>
      </c>
      <c r="Q602" s="13">
        <f>IF(F602&gt;700000,A602*1000/5629,"0")</f>
        <v>105.52496002842423</v>
      </c>
    </row>
    <row r="603" spans="1:17" x14ac:dyDescent="0.3">
      <c r="A603" s="11">
        <f t="shared" si="9"/>
        <v>595</v>
      </c>
      <c r="B603" s="11"/>
      <c r="C603" s="11" t="s">
        <v>83</v>
      </c>
      <c r="D603" s="11" t="s">
        <v>25</v>
      </c>
      <c r="E603" s="11">
        <v>2303</v>
      </c>
      <c r="F603" s="11">
        <v>732857</v>
      </c>
      <c r="G603" s="16" t="s">
        <v>744</v>
      </c>
      <c r="H603" s="11">
        <v>2021</v>
      </c>
      <c r="I603" s="11" t="s">
        <v>42</v>
      </c>
      <c r="J603" s="11">
        <v>2</v>
      </c>
      <c r="K603" s="11">
        <v>8</v>
      </c>
      <c r="L603" s="11">
        <v>57</v>
      </c>
      <c r="M603" s="11">
        <v>21</v>
      </c>
      <c r="N603" s="11">
        <f>(K603+18)*60-472+L603+M603/60</f>
        <v>1145.3499999999999</v>
      </c>
      <c r="O603" s="12">
        <f>F603/(((K603+18)*60-472)+L603+M603/60)</f>
        <v>639.8541930414284</v>
      </c>
      <c r="P603" s="11">
        <f>A603*1000/5000</f>
        <v>119</v>
      </c>
      <c r="Q603" s="13">
        <f>IF(F603&gt;700000,A603*1000/5629,"0")</f>
        <v>105.70261147628354</v>
      </c>
    </row>
    <row r="604" spans="1:17" x14ac:dyDescent="0.3">
      <c r="A604" s="11">
        <f t="shared" si="9"/>
        <v>596</v>
      </c>
      <c r="B604" s="11"/>
      <c r="C604" s="11" t="s">
        <v>295</v>
      </c>
      <c r="D604" s="11" t="s">
        <v>25</v>
      </c>
      <c r="E604" s="11">
        <v>1108</v>
      </c>
      <c r="F604" s="11">
        <v>645439</v>
      </c>
      <c r="G604" s="16" t="s">
        <v>745</v>
      </c>
      <c r="H604" s="11">
        <v>2022</v>
      </c>
      <c r="I604" s="11" t="s">
        <v>42</v>
      </c>
      <c r="J604" s="11">
        <v>2</v>
      </c>
      <c r="K604" s="11">
        <v>6</v>
      </c>
      <c r="L604" s="11">
        <v>41</v>
      </c>
      <c r="M604" s="11">
        <v>17</v>
      </c>
      <c r="N604" s="11">
        <f>(K604+18)*60-472+L604+M604/60</f>
        <v>1009.2833333333333</v>
      </c>
      <c r="O604" s="12">
        <f>F604/(((K604+18)*60-472)+L604+M604/60)</f>
        <v>639.50228710140857</v>
      </c>
      <c r="P604" s="11">
        <f>A604*1000/5000</f>
        <v>119.2</v>
      </c>
      <c r="Q604" s="13" t="str">
        <f>IF(F604&gt;700000,A604*1000/5629,"0")</f>
        <v>0</v>
      </c>
    </row>
    <row r="605" spans="1:17" x14ac:dyDescent="0.3">
      <c r="A605" s="11">
        <f t="shared" si="9"/>
        <v>597</v>
      </c>
      <c r="B605" s="11"/>
      <c r="C605" s="11" t="s">
        <v>495</v>
      </c>
      <c r="D605" s="11" t="s">
        <v>28</v>
      </c>
      <c r="E605" s="11" t="s">
        <v>496</v>
      </c>
      <c r="F605" s="11">
        <v>1028267</v>
      </c>
      <c r="G605" s="16">
        <v>972541</v>
      </c>
      <c r="H605" s="11">
        <v>2024</v>
      </c>
      <c r="I605" s="11" t="s">
        <v>30</v>
      </c>
      <c r="J605" s="11">
        <v>2</v>
      </c>
      <c r="K605" s="11">
        <v>18</v>
      </c>
      <c r="L605" s="11">
        <v>49</v>
      </c>
      <c r="M605" s="11">
        <v>59</v>
      </c>
      <c r="N605" s="14">
        <v>1607.9833000000001</v>
      </c>
      <c r="O605" s="15">
        <v>639.48</v>
      </c>
      <c r="P605" s="11">
        <f>A605*1000/5000</f>
        <v>119.4</v>
      </c>
      <c r="Q605" s="13">
        <f>IF(F605&gt;700000,A605*1000/5629,"0")</f>
        <v>106.05791437200213</v>
      </c>
    </row>
    <row r="606" spans="1:17" x14ac:dyDescent="0.3">
      <c r="A606" s="11">
        <f t="shared" si="9"/>
        <v>598</v>
      </c>
      <c r="B606" s="11"/>
      <c r="C606" s="11" t="s">
        <v>297</v>
      </c>
      <c r="D606" s="11" t="s">
        <v>28</v>
      </c>
      <c r="E606" s="11" t="s">
        <v>298</v>
      </c>
      <c r="F606" s="11">
        <v>976238</v>
      </c>
      <c r="G606" s="16">
        <v>736784</v>
      </c>
      <c r="H606" s="11">
        <v>2024</v>
      </c>
      <c r="I606" s="11" t="s">
        <v>18</v>
      </c>
      <c r="J606" s="11">
        <v>2</v>
      </c>
      <c r="K606" s="11">
        <v>17</v>
      </c>
      <c r="L606" s="11">
        <v>28</v>
      </c>
      <c r="M606" s="11">
        <v>49</v>
      </c>
      <c r="N606" s="14">
        <v>1526.8167000000001</v>
      </c>
      <c r="O606" s="15">
        <v>639.39</v>
      </c>
      <c r="P606" s="11">
        <f>A606*1000/5000</f>
        <v>119.6</v>
      </c>
      <c r="Q606" s="13">
        <f>IF(F606&gt;700000,A606*1000/5629,"0")</f>
        <v>106.23556581986143</v>
      </c>
    </row>
    <row r="607" spans="1:17" x14ac:dyDescent="0.3">
      <c r="A607" s="11">
        <f t="shared" si="9"/>
        <v>599</v>
      </c>
      <c r="B607" s="11"/>
      <c r="C607" s="11" t="s">
        <v>505</v>
      </c>
      <c r="D607" s="11" t="s">
        <v>28</v>
      </c>
      <c r="E607" s="11" t="s">
        <v>506</v>
      </c>
      <c r="F607" s="11">
        <v>1054088</v>
      </c>
      <c r="G607" s="16">
        <v>1023285</v>
      </c>
      <c r="H607" s="11">
        <v>2024</v>
      </c>
      <c r="I607" s="11" t="s">
        <v>30</v>
      </c>
      <c r="J607" s="11">
        <v>2</v>
      </c>
      <c r="K607" s="11">
        <v>19</v>
      </c>
      <c r="L607" s="11">
        <v>30</v>
      </c>
      <c r="M607" s="11">
        <v>57</v>
      </c>
      <c r="N607" s="14">
        <v>1648.95</v>
      </c>
      <c r="O607" s="15">
        <v>639.25</v>
      </c>
      <c r="P607" s="11">
        <f>A607*1000/5000</f>
        <v>119.8</v>
      </c>
      <c r="Q607" s="13">
        <f>IF(F607&gt;700000,A607*1000/5629,"0")</f>
        <v>106.41321726772073</v>
      </c>
    </row>
    <row r="608" spans="1:17" x14ac:dyDescent="0.3">
      <c r="A608" s="11">
        <f t="shared" si="9"/>
        <v>600</v>
      </c>
      <c r="B608" s="11"/>
      <c r="C608" s="11" t="s">
        <v>91</v>
      </c>
      <c r="D608" s="11" t="s">
        <v>25</v>
      </c>
      <c r="E608" s="11">
        <v>802</v>
      </c>
      <c r="F608" s="11">
        <v>745909</v>
      </c>
      <c r="G608" s="16" t="s">
        <v>746</v>
      </c>
      <c r="H608" s="11">
        <v>2019</v>
      </c>
      <c r="I608" s="11" t="s">
        <v>42</v>
      </c>
      <c r="J608" s="11">
        <v>2</v>
      </c>
      <c r="K608" s="11">
        <v>9</v>
      </c>
      <c r="L608" s="11">
        <v>19</v>
      </c>
      <c r="M608" s="11">
        <v>32</v>
      </c>
      <c r="N608" s="11">
        <f>(K608+18)*60-472+L608+M608/60</f>
        <v>1167.5333333333333</v>
      </c>
      <c r="O608" s="12">
        <f>F608/(((K608+18)*60-472)+L608+M608/60)</f>
        <v>638.87597784502941</v>
      </c>
      <c r="P608" s="11">
        <f>A608*1000/5000</f>
        <v>120</v>
      </c>
      <c r="Q608" s="13">
        <f>IF(F608&gt;700000,A608*1000/5629,"0")</f>
        <v>106.59086871558003</v>
      </c>
    </row>
    <row r="609" spans="1:17" x14ac:dyDescent="0.3">
      <c r="A609" s="11">
        <f t="shared" si="9"/>
        <v>601</v>
      </c>
      <c r="B609" s="11"/>
      <c r="C609" s="11" t="s">
        <v>86</v>
      </c>
      <c r="D609" s="11" t="s">
        <v>25</v>
      </c>
      <c r="E609" s="11">
        <v>2301</v>
      </c>
      <c r="F609" s="11">
        <v>738083</v>
      </c>
      <c r="G609" s="16" t="s">
        <v>747</v>
      </c>
      <c r="H609" s="11">
        <v>2021</v>
      </c>
      <c r="I609" s="11" t="s">
        <v>42</v>
      </c>
      <c r="J609" s="11">
        <v>2</v>
      </c>
      <c r="K609" s="11">
        <v>9</v>
      </c>
      <c r="L609" s="11">
        <v>7</v>
      </c>
      <c r="M609" s="11">
        <v>31</v>
      </c>
      <c r="N609" s="11">
        <f>(K609+18)*60-472+L609+M609/60</f>
        <v>1155.5166666666667</v>
      </c>
      <c r="O609" s="12">
        <f>F609/(((K609+18)*60-472)+L609+M609/60)</f>
        <v>638.74716937589244</v>
      </c>
      <c r="P609" s="11">
        <f>A609*1000/5000</f>
        <v>120.2</v>
      </c>
      <c r="Q609" s="13">
        <f>IF(F609&gt;700000,A609*1000/5629,"0")</f>
        <v>106.76852016343933</v>
      </c>
    </row>
    <row r="610" spans="1:17" x14ac:dyDescent="0.3">
      <c r="A610" s="11">
        <f t="shared" si="9"/>
        <v>602</v>
      </c>
      <c r="B610" s="11"/>
      <c r="C610" s="11" t="s">
        <v>748</v>
      </c>
      <c r="D610" s="11" t="s">
        <v>28</v>
      </c>
      <c r="E610" s="11" t="s">
        <v>749</v>
      </c>
      <c r="F610" s="11">
        <v>1015484</v>
      </c>
      <c r="G610" s="16">
        <v>70107</v>
      </c>
      <c r="H610" s="11">
        <v>2020</v>
      </c>
      <c r="I610" s="11" t="s">
        <v>18</v>
      </c>
      <c r="J610" s="11">
        <v>2</v>
      </c>
      <c r="K610" s="11">
        <v>18</v>
      </c>
      <c r="L610" s="11">
        <v>37</v>
      </c>
      <c r="M610" s="11">
        <v>49</v>
      </c>
      <c r="N610" s="14">
        <v>1595.8167000000001</v>
      </c>
      <c r="O610" s="15">
        <v>636.34</v>
      </c>
      <c r="P610" s="11">
        <f>A610*1000/5000</f>
        <v>120.4</v>
      </c>
      <c r="Q610" s="13">
        <f>IF(F610&gt;700000,A610*1000/5629,"0")</f>
        <v>106.94617161129864</v>
      </c>
    </row>
    <row r="611" spans="1:17" x14ac:dyDescent="0.3">
      <c r="A611" s="11">
        <f t="shared" si="9"/>
        <v>603</v>
      </c>
      <c r="B611" s="11"/>
      <c r="C611" s="11" t="s">
        <v>381</v>
      </c>
      <c r="D611" s="11" t="s">
        <v>28</v>
      </c>
      <c r="E611" s="11" t="s">
        <v>382</v>
      </c>
      <c r="F611" s="11">
        <v>997983</v>
      </c>
      <c r="G611" s="16">
        <v>87116</v>
      </c>
      <c r="H611" s="11">
        <v>2021</v>
      </c>
      <c r="I611" s="11" t="s">
        <v>30</v>
      </c>
      <c r="J611" s="11">
        <v>2</v>
      </c>
      <c r="K611" s="11">
        <v>18</v>
      </c>
      <c r="L611" s="11">
        <v>13</v>
      </c>
      <c r="M611" s="11">
        <v>17</v>
      </c>
      <c r="N611" s="14">
        <v>1571.2833000000001</v>
      </c>
      <c r="O611" s="15">
        <v>635.14</v>
      </c>
      <c r="P611" s="11">
        <f>A611*1000/5000</f>
        <v>120.6</v>
      </c>
      <c r="Q611" s="13">
        <f>IF(F611&gt;700000,A611*1000/5629,"0")</f>
        <v>107.12382305915793</v>
      </c>
    </row>
    <row r="612" spans="1:17" x14ac:dyDescent="0.3">
      <c r="A612" s="11">
        <f t="shared" si="9"/>
        <v>604</v>
      </c>
      <c r="B612" s="11"/>
      <c r="C612" s="11" t="s">
        <v>362</v>
      </c>
      <c r="D612" s="11" t="s">
        <v>28</v>
      </c>
      <c r="E612" s="11" t="s">
        <v>363</v>
      </c>
      <c r="F612" s="11">
        <v>1009126</v>
      </c>
      <c r="G612" s="16">
        <v>631034</v>
      </c>
      <c r="H612" s="11">
        <v>2023</v>
      </c>
      <c r="I612" s="11" t="s">
        <v>30</v>
      </c>
      <c r="J612" s="11">
        <v>2</v>
      </c>
      <c r="K612" s="11">
        <v>18</v>
      </c>
      <c r="L612" s="11">
        <v>34</v>
      </c>
      <c r="M612" s="11">
        <v>7</v>
      </c>
      <c r="N612" s="14">
        <v>1592.1167</v>
      </c>
      <c r="O612" s="15">
        <v>633.83000000000004</v>
      </c>
      <c r="P612" s="11">
        <f>A612*1000/5000</f>
        <v>120.8</v>
      </c>
      <c r="Q612" s="13">
        <f>IF(F612&gt;700000,A612*1000/5629,"0")</f>
        <v>107.30147450701723</v>
      </c>
    </row>
    <row r="613" spans="1:17" x14ac:dyDescent="0.3">
      <c r="A613" s="11">
        <f t="shared" si="9"/>
        <v>605</v>
      </c>
      <c r="B613" s="11"/>
      <c r="C613" s="11" t="s">
        <v>253</v>
      </c>
      <c r="D613" s="11" t="s">
        <v>28</v>
      </c>
      <c r="E613" s="11" t="s">
        <v>254</v>
      </c>
      <c r="F613" s="11">
        <v>1090154</v>
      </c>
      <c r="G613" s="16">
        <v>164903</v>
      </c>
      <c r="H613" s="11">
        <v>2020</v>
      </c>
      <c r="I613" s="11" t="s">
        <v>30</v>
      </c>
      <c r="J613" s="11">
        <v>2</v>
      </c>
      <c r="K613" s="11">
        <v>20</v>
      </c>
      <c r="L613" s="11">
        <v>42</v>
      </c>
      <c r="M613" s="11">
        <v>26</v>
      </c>
      <c r="N613" s="14">
        <v>1720.4332999999999</v>
      </c>
      <c r="O613" s="15">
        <v>633.65</v>
      </c>
      <c r="P613" s="11">
        <f>A613*1000/5000</f>
        <v>121</v>
      </c>
      <c r="Q613" s="13">
        <f>IF(F613&gt;700000,A613*1000/5629,"0")</f>
        <v>107.47912595487654</v>
      </c>
    </row>
    <row r="614" spans="1:17" x14ac:dyDescent="0.3">
      <c r="A614" s="11">
        <f t="shared" si="9"/>
        <v>606</v>
      </c>
      <c r="B614" s="11"/>
      <c r="C614" s="11" t="s">
        <v>116</v>
      </c>
      <c r="D614" s="11" t="s">
        <v>25</v>
      </c>
      <c r="E614" s="11">
        <v>1602</v>
      </c>
      <c r="F614" s="11">
        <v>599088</v>
      </c>
      <c r="G614" s="16" t="s">
        <v>750</v>
      </c>
      <c r="H614" s="11">
        <v>2023</v>
      </c>
      <c r="I614" s="11" t="s">
        <v>17</v>
      </c>
      <c r="J614" s="11">
        <v>2</v>
      </c>
      <c r="K614" s="11">
        <v>5</v>
      </c>
      <c r="L614" s="11">
        <v>38</v>
      </c>
      <c r="M614" s="11">
        <v>42</v>
      </c>
      <c r="N614" s="11">
        <f>(K614+18)*60-472+L614+M614/60</f>
        <v>946.7</v>
      </c>
      <c r="O614" s="12">
        <f>F614/(((K614+18)*60-472)+L614+M614/60)</f>
        <v>632.81715432555188</v>
      </c>
      <c r="P614" s="11">
        <f>A614*1000/5000</f>
        <v>121.2</v>
      </c>
      <c r="Q614" s="13" t="str">
        <f>IF(F614&gt;700000,A614*1000/5629,"0")</f>
        <v>0</v>
      </c>
    </row>
    <row r="615" spans="1:17" x14ac:dyDescent="0.3">
      <c r="A615" s="11">
        <f t="shared" si="9"/>
        <v>607</v>
      </c>
      <c r="B615" s="11"/>
      <c r="C615" s="11" t="s">
        <v>31</v>
      </c>
      <c r="D615" s="11" t="s">
        <v>25</v>
      </c>
      <c r="E615" s="11">
        <v>3501</v>
      </c>
      <c r="F615" s="11">
        <v>757263</v>
      </c>
      <c r="G615" s="16" t="s">
        <v>751</v>
      </c>
      <c r="H615" s="11">
        <v>2024</v>
      </c>
      <c r="I615" s="11" t="s">
        <v>17</v>
      </c>
      <c r="J615" s="11">
        <v>2</v>
      </c>
      <c r="K615" s="11">
        <v>9</v>
      </c>
      <c r="L615" s="11">
        <v>50</v>
      </c>
      <c r="M615" s="11">
        <v>30</v>
      </c>
      <c r="N615" s="11">
        <f>(K615+18)*60-472+L615+M615/60</f>
        <v>1198.5</v>
      </c>
      <c r="O615" s="12">
        <f>F615/(((K615+18)*60-472)+L615+M615/60)</f>
        <v>631.84230287859828</v>
      </c>
      <c r="P615" s="11">
        <f>A615*1000/5000</f>
        <v>121.4</v>
      </c>
      <c r="Q615" s="13">
        <f>IF(F615&gt;700000,A615*1000/5629,"0")</f>
        <v>107.83442885059513</v>
      </c>
    </row>
    <row r="616" spans="1:17" x14ac:dyDescent="0.3">
      <c r="A616" s="11">
        <f t="shared" si="9"/>
        <v>608</v>
      </c>
      <c r="B616" s="11"/>
      <c r="C616" s="11" t="s">
        <v>146</v>
      </c>
      <c r="D616" s="11" t="s">
        <v>25</v>
      </c>
      <c r="E616" s="11">
        <v>803</v>
      </c>
      <c r="F616" s="11">
        <v>754906</v>
      </c>
      <c r="G616" s="16" t="s">
        <v>752</v>
      </c>
      <c r="H616" s="11">
        <v>2023</v>
      </c>
      <c r="I616" s="11" t="s">
        <v>17</v>
      </c>
      <c r="J616" s="11">
        <v>2</v>
      </c>
      <c r="K616" s="11">
        <v>9</v>
      </c>
      <c r="L616" s="11">
        <v>47</v>
      </c>
      <c r="M616" s="11">
        <v>45</v>
      </c>
      <c r="N616" s="11">
        <f>(K616+18)*60-472+L616+M616/60</f>
        <v>1195.75</v>
      </c>
      <c r="O616" s="12">
        <f>F616/(((K616+18)*60-472)+L616+M616/60)</f>
        <v>631.32427346853444</v>
      </c>
      <c r="P616" s="11">
        <f>A616*1000/5000</f>
        <v>121.6</v>
      </c>
      <c r="Q616" s="13">
        <f>IF(F616&gt;700000,A616*1000/5629,"0")</f>
        <v>108.01208029845444</v>
      </c>
    </row>
    <row r="617" spans="1:17" x14ac:dyDescent="0.3">
      <c r="A617" s="11">
        <f t="shared" si="9"/>
        <v>609</v>
      </c>
      <c r="B617" s="11"/>
      <c r="C617" s="11" t="s">
        <v>65</v>
      </c>
      <c r="D617" s="11" t="s">
        <v>25</v>
      </c>
      <c r="E617" s="11">
        <v>802</v>
      </c>
      <c r="F617" s="11">
        <v>742233</v>
      </c>
      <c r="G617" s="16" t="s">
        <v>753</v>
      </c>
      <c r="H617" s="11">
        <v>2022</v>
      </c>
      <c r="I617" s="11" t="s">
        <v>17</v>
      </c>
      <c r="J617" s="11">
        <v>2</v>
      </c>
      <c r="K617" s="11">
        <v>9</v>
      </c>
      <c r="L617" s="11">
        <v>28</v>
      </c>
      <c r="M617" s="11">
        <v>17</v>
      </c>
      <c r="N617" s="11">
        <f>(K617+18)*60-472+L617+M617/60</f>
        <v>1176.2833333333333</v>
      </c>
      <c r="O617" s="12">
        <f>F617/(((K617+18)*60-472)+L617+M617/60)</f>
        <v>630.99848392535819</v>
      </c>
      <c r="P617" s="11">
        <f>A617*1000/5000</f>
        <v>121.8</v>
      </c>
      <c r="Q617" s="13">
        <f>IF(F617&gt;700000,A617*1000/5629,"0")</f>
        <v>108.18973174631373</v>
      </c>
    </row>
    <row r="618" spans="1:17" x14ac:dyDescent="0.3">
      <c r="A618" s="11">
        <f t="shared" si="9"/>
        <v>610</v>
      </c>
      <c r="B618" s="11"/>
      <c r="C618" s="11" t="s">
        <v>120</v>
      </c>
      <c r="D618" s="11" t="s">
        <v>25</v>
      </c>
      <c r="E618" s="11"/>
      <c r="F618" s="11">
        <v>642039</v>
      </c>
      <c r="G618" s="16" t="s">
        <v>754</v>
      </c>
      <c r="H618" s="11">
        <v>2024</v>
      </c>
      <c r="I618" s="11" t="s">
        <v>42</v>
      </c>
      <c r="J618" s="11">
        <v>2</v>
      </c>
      <c r="K618" s="11">
        <v>6</v>
      </c>
      <c r="L618" s="11">
        <v>49</v>
      </c>
      <c r="M618" s="11">
        <v>53</v>
      </c>
      <c r="N618" s="11">
        <f>(K618+18)*60-472+L618+M618/60</f>
        <v>1017.8833333333333</v>
      </c>
      <c r="O618" s="12">
        <f>F618/(((K618+18)*60-472)+L618+M618/60)</f>
        <v>630.75892784045323</v>
      </c>
      <c r="P618" s="11">
        <f>A618*1000/5000</f>
        <v>122</v>
      </c>
      <c r="Q618" s="13" t="str">
        <f>IF(F618&gt;700000,A618*1000/5629,"0")</f>
        <v>0</v>
      </c>
    </row>
    <row r="619" spans="1:17" x14ac:dyDescent="0.3">
      <c r="A619" s="11">
        <f t="shared" si="9"/>
        <v>611</v>
      </c>
      <c r="B619" s="11"/>
      <c r="C619" s="11" t="s">
        <v>652</v>
      </c>
      <c r="D619" s="11" t="s">
        <v>28</v>
      </c>
      <c r="E619" s="11" t="s">
        <v>653</v>
      </c>
      <c r="F619" s="11">
        <v>987205</v>
      </c>
      <c r="G619" s="16">
        <v>523166</v>
      </c>
      <c r="H619" s="11">
        <v>2022</v>
      </c>
      <c r="I619" s="11" t="s">
        <v>18</v>
      </c>
      <c r="J619" s="11">
        <v>2</v>
      </c>
      <c r="K619" s="11">
        <v>18</v>
      </c>
      <c r="L619" s="11">
        <v>8</v>
      </c>
      <c r="M619" s="11">
        <v>46</v>
      </c>
      <c r="N619" s="14">
        <v>1566.7666999999999</v>
      </c>
      <c r="O619" s="15">
        <v>630.09</v>
      </c>
      <c r="P619" s="11">
        <f>A619*1000/5000</f>
        <v>122.2</v>
      </c>
      <c r="Q619" s="13">
        <f>IF(F619&gt;700000,A619*1000/5629,"0")</f>
        <v>108.54503464203233</v>
      </c>
    </row>
    <row r="620" spans="1:17" x14ac:dyDescent="0.3">
      <c r="A620" s="11">
        <f t="shared" si="9"/>
        <v>612</v>
      </c>
      <c r="B620" s="11"/>
      <c r="C620" s="11" t="s">
        <v>104</v>
      </c>
      <c r="D620" s="11" t="s">
        <v>25</v>
      </c>
      <c r="E620" s="11">
        <v>802</v>
      </c>
      <c r="F620" s="11">
        <v>740529</v>
      </c>
      <c r="G620" s="16" t="s">
        <v>755</v>
      </c>
      <c r="H620" s="11">
        <v>2022</v>
      </c>
      <c r="I620" s="11" t="s">
        <v>42</v>
      </c>
      <c r="J620" s="11">
        <v>2</v>
      </c>
      <c r="K620" s="11">
        <v>9</v>
      </c>
      <c r="L620" s="11">
        <v>28</v>
      </c>
      <c r="M620" s="11">
        <v>14</v>
      </c>
      <c r="N620" s="11">
        <f>(K620+18)*60-472+L620+M620/60</f>
        <v>1176.2333333333333</v>
      </c>
      <c r="O620" s="12">
        <f>F620/(((K620+18)*60-472)+L620+M620/60)</f>
        <v>629.57661461728117</v>
      </c>
      <c r="P620" s="11">
        <f>A620*1000/5000</f>
        <v>122.4</v>
      </c>
      <c r="Q620" s="13">
        <f>IF(F620&gt;700000,A620*1000/5629,"0")</f>
        <v>108.72268608989164</v>
      </c>
    </row>
    <row r="621" spans="1:17" x14ac:dyDescent="0.3">
      <c r="A621" s="11">
        <f t="shared" si="9"/>
        <v>613</v>
      </c>
      <c r="B621" s="11"/>
      <c r="C621" s="11" t="s">
        <v>164</v>
      </c>
      <c r="D621" s="11" t="s">
        <v>28</v>
      </c>
      <c r="E621" s="11" t="s">
        <v>165</v>
      </c>
      <c r="F621" s="11">
        <v>989618</v>
      </c>
      <c r="G621" s="16">
        <v>82255</v>
      </c>
      <c r="H621" s="11">
        <v>2023</v>
      </c>
      <c r="I621" s="11" t="s">
        <v>18</v>
      </c>
      <c r="J621" s="11">
        <v>2</v>
      </c>
      <c r="K621" s="11">
        <v>18</v>
      </c>
      <c r="L621" s="11">
        <v>14</v>
      </c>
      <c r="M621" s="11">
        <v>16</v>
      </c>
      <c r="N621" s="14">
        <v>1572.2666999999999</v>
      </c>
      <c r="O621" s="15">
        <v>629.41999999999996</v>
      </c>
      <c r="P621" s="11">
        <f>A621*1000/5000</f>
        <v>122.6</v>
      </c>
      <c r="Q621" s="13">
        <f>IF(F621&gt;700000,A621*1000/5629,"0")</f>
        <v>108.90033753775093</v>
      </c>
    </row>
    <row r="622" spans="1:17" x14ac:dyDescent="0.3">
      <c r="A622" s="11">
        <f t="shared" si="9"/>
        <v>614</v>
      </c>
      <c r="B622" s="11"/>
      <c r="C622" s="11" t="s">
        <v>81</v>
      </c>
      <c r="D622" s="11" t="s">
        <v>25</v>
      </c>
      <c r="E622" s="11">
        <v>2605</v>
      </c>
      <c r="F622" s="11">
        <v>784663</v>
      </c>
      <c r="G622" s="16" t="s">
        <v>756</v>
      </c>
      <c r="H622" s="11">
        <v>2024</v>
      </c>
      <c r="I622" s="11" t="s">
        <v>17</v>
      </c>
      <c r="J622" s="11">
        <v>2</v>
      </c>
      <c r="K622" s="11">
        <v>10</v>
      </c>
      <c r="L622" s="11">
        <v>38</v>
      </c>
      <c r="M622" s="11">
        <v>45</v>
      </c>
      <c r="N622" s="11">
        <f>(K622+18)*60-472+L622+M622/60</f>
        <v>1246.75</v>
      </c>
      <c r="O622" s="12">
        <f>F622/(((K622+18)*60-472)+L622+M622/60)</f>
        <v>629.36675355925411</v>
      </c>
      <c r="P622" s="11">
        <f>A622*1000/5000</f>
        <v>122.8</v>
      </c>
      <c r="Q622" s="13">
        <f>IF(F622&gt;700000,A622*1000/5629,"0")</f>
        <v>109.07798898561023</v>
      </c>
    </row>
    <row r="623" spans="1:17" x14ac:dyDescent="0.3">
      <c r="A623" s="11">
        <f t="shared" si="9"/>
        <v>615</v>
      </c>
      <c r="B623" s="11"/>
      <c r="C623" s="11" t="s">
        <v>757</v>
      </c>
      <c r="D623" s="11" t="s">
        <v>28</v>
      </c>
      <c r="E623" s="11" t="s">
        <v>758</v>
      </c>
      <c r="F623" s="11">
        <v>1121038</v>
      </c>
      <c r="G623" s="16">
        <v>138690</v>
      </c>
      <c r="H623" s="11">
        <v>2020</v>
      </c>
      <c r="I623" s="11" t="s">
        <v>30</v>
      </c>
      <c r="J623" s="11">
        <v>2</v>
      </c>
      <c r="K623" s="11">
        <v>22</v>
      </c>
      <c r="L623" s="11">
        <v>27</v>
      </c>
      <c r="M623" s="11">
        <v>18</v>
      </c>
      <c r="N623" s="14">
        <v>1783</v>
      </c>
      <c r="O623" s="15">
        <v>628.74</v>
      </c>
      <c r="P623" s="11">
        <f>A623*1000/5000</f>
        <v>123</v>
      </c>
      <c r="Q623" s="13">
        <f>IF(F623&gt;700000,A623*1000/5629,"0")</f>
        <v>109.25564043346954</v>
      </c>
    </row>
    <row r="624" spans="1:17" x14ac:dyDescent="0.3">
      <c r="A624" s="11">
        <f t="shared" si="9"/>
        <v>616</v>
      </c>
      <c r="B624" s="11"/>
      <c r="C624" s="11" t="s">
        <v>43</v>
      </c>
      <c r="D624" s="11" t="s">
        <v>25</v>
      </c>
      <c r="E624" s="11">
        <v>2902</v>
      </c>
      <c r="F624" s="11">
        <v>642504</v>
      </c>
      <c r="G624" s="16" t="s">
        <v>759</v>
      </c>
      <c r="H624" s="11">
        <v>2020</v>
      </c>
      <c r="I624" s="11" t="s">
        <v>42</v>
      </c>
      <c r="J624" s="11">
        <v>2</v>
      </c>
      <c r="K624" s="11">
        <v>6</v>
      </c>
      <c r="L624" s="11">
        <v>55</v>
      </c>
      <c r="M624" s="11">
        <v>13</v>
      </c>
      <c r="N624" s="11">
        <f>(K624+18)*60-472+L624+M624/60</f>
        <v>1023.2166666666667</v>
      </c>
      <c r="O624" s="12">
        <f>F624/(((K624+18)*60-472)+L624+M624/60)</f>
        <v>627.92565927711621</v>
      </c>
      <c r="P624" s="11">
        <f>A624*1000/5000</f>
        <v>123.2</v>
      </c>
      <c r="Q624" s="13" t="str">
        <f>IF(F624&gt;700000,A624*1000/5629,"0")</f>
        <v>0</v>
      </c>
    </row>
    <row r="625" spans="1:17" x14ac:dyDescent="0.3">
      <c r="A625" s="11">
        <f t="shared" si="9"/>
        <v>617</v>
      </c>
      <c r="B625" s="11"/>
      <c r="C625" s="11" t="s">
        <v>299</v>
      </c>
      <c r="D625" s="11" t="s">
        <v>28</v>
      </c>
      <c r="E625" s="11" t="s">
        <v>300</v>
      </c>
      <c r="F625" s="11">
        <v>960782</v>
      </c>
      <c r="G625" s="16">
        <v>512063</v>
      </c>
      <c r="H625" s="11">
        <v>2022</v>
      </c>
      <c r="I625" s="11" t="s">
        <v>30</v>
      </c>
      <c r="J625" s="11">
        <v>2</v>
      </c>
      <c r="K625" s="11">
        <v>17</v>
      </c>
      <c r="L625" s="11">
        <v>32</v>
      </c>
      <c r="M625" s="11">
        <v>31</v>
      </c>
      <c r="N625" s="14">
        <v>1530.5166999999999</v>
      </c>
      <c r="O625" s="15">
        <v>627.75</v>
      </c>
      <c r="P625" s="11">
        <f>A625*1000/5000</f>
        <v>123.4</v>
      </c>
      <c r="Q625" s="13">
        <f>IF(F625&gt;700000,A625*1000/5629,"0")</f>
        <v>109.61094332918813</v>
      </c>
    </row>
    <row r="626" spans="1:17" x14ac:dyDescent="0.3">
      <c r="A626" s="11">
        <f t="shared" si="9"/>
        <v>618</v>
      </c>
      <c r="B626" s="11"/>
      <c r="C626" s="11" t="s">
        <v>760</v>
      </c>
      <c r="D626" s="11" t="s">
        <v>28</v>
      </c>
      <c r="E626" s="11" t="s">
        <v>761</v>
      </c>
      <c r="F626" s="11">
        <v>1187253</v>
      </c>
      <c r="G626" s="16">
        <v>974142</v>
      </c>
      <c r="H626" s="11">
        <v>2022</v>
      </c>
      <c r="I626" s="11" t="s">
        <v>18</v>
      </c>
      <c r="J626" s="11">
        <v>3</v>
      </c>
      <c r="K626" s="11">
        <v>7</v>
      </c>
      <c r="L626" s="11">
        <v>31</v>
      </c>
      <c r="M626" s="11">
        <v>16</v>
      </c>
      <c r="N626" s="14">
        <v>1897.2666999999999</v>
      </c>
      <c r="O626" s="15">
        <v>625.77</v>
      </c>
      <c r="P626" s="11">
        <f>A626*1000/5000</f>
        <v>123.6</v>
      </c>
      <c r="Q626" s="13">
        <f>IF(F626&gt;700000,A626*1000/5629,"0")</f>
        <v>109.78859477704744</v>
      </c>
    </row>
    <row r="627" spans="1:17" x14ac:dyDescent="0.3">
      <c r="A627" s="11">
        <f t="shared" si="9"/>
        <v>619</v>
      </c>
      <c r="B627" s="11"/>
      <c r="C627" s="11" t="s">
        <v>51</v>
      </c>
      <c r="D627" s="11" t="s">
        <v>25</v>
      </c>
      <c r="E627" s="11">
        <v>2908</v>
      </c>
      <c r="F627" s="11">
        <v>642958</v>
      </c>
      <c r="G627" s="16" t="s">
        <v>762</v>
      </c>
      <c r="H627" s="11">
        <v>2023</v>
      </c>
      <c r="I627" s="11" t="s">
        <v>42</v>
      </c>
      <c r="J627" s="11">
        <v>2</v>
      </c>
      <c r="K627" s="11">
        <v>7</v>
      </c>
      <c r="L627" s="11">
        <v>0</v>
      </c>
      <c r="M627" s="11">
        <v>39</v>
      </c>
      <c r="N627" s="11">
        <f>(K627+18)*60-472+L627+M627/60</f>
        <v>1028.6500000000001</v>
      </c>
      <c r="O627" s="12">
        <f>F627/(((K627+18)*60-472)+L627+M627/60)</f>
        <v>625.05030865697756</v>
      </c>
      <c r="P627" s="11">
        <f>A627*1000/5000</f>
        <v>123.8</v>
      </c>
      <c r="Q627" s="13" t="str">
        <f>IF(F627&gt;700000,A627*1000/5629,"0")</f>
        <v>0</v>
      </c>
    </row>
    <row r="628" spans="1:17" x14ac:dyDescent="0.3">
      <c r="A628" s="11">
        <f t="shared" si="9"/>
        <v>620</v>
      </c>
      <c r="B628" s="11"/>
      <c r="C628" s="11" t="s">
        <v>303</v>
      </c>
      <c r="D628" s="11" t="s">
        <v>28</v>
      </c>
      <c r="E628" s="11" t="s">
        <v>304</v>
      </c>
      <c r="F628" s="11">
        <v>1175579</v>
      </c>
      <c r="G628" s="16">
        <v>600648</v>
      </c>
      <c r="H628" s="11">
        <v>2021</v>
      </c>
      <c r="I628" s="11" t="s">
        <v>18</v>
      </c>
      <c r="J628" s="11">
        <v>3</v>
      </c>
      <c r="K628" s="11">
        <v>7</v>
      </c>
      <c r="L628" s="11">
        <v>16</v>
      </c>
      <c r="M628" s="11">
        <v>57</v>
      </c>
      <c r="N628" s="14">
        <v>1882.95</v>
      </c>
      <c r="O628" s="15">
        <v>624.33000000000004</v>
      </c>
      <c r="P628" s="11">
        <f>A628*1000/5000</f>
        <v>124</v>
      </c>
      <c r="Q628" s="13">
        <f>IF(F628&gt;700000,A628*1000/5629,"0")</f>
        <v>110.14389767276603</v>
      </c>
    </row>
    <row r="629" spans="1:17" x14ac:dyDescent="0.3">
      <c r="A629" s="11">
        <f t="shared" si="9"/>
        <v>621</v>
      </c>
      <c r="B629" s="11"/>
      <c r="C629" s="11" t="s">
        <v>295</v>
      </c>
      <c r="D629" s="11" t="s">
        <v>25</v>
      </c>
      <c r="E629" s="11">
        <v>1108</v>
      </c>
      <c r="F629" s="11">
        <v>645439</v>
      </c>
      <c r="G629" s="16" t="s">
        <v>763</v>
      </c>
      <c r="H629" s="11">
        <v>2020</v>
      </c>
      <c r="I629" s="11" t="s">
        <v>42</v>
      </c>
      <c r="J629" s="11">
        <v>2</v>
      </c>
      <c r="K629" s="11">
        <v>7</v>
      </c>
      <c r="L629" s="11">
        <v>5</v>
      </c>
      <c r="M629" s="11">
        <v>58</v>
      </c>
      <c r="N629" s="11">
        <f>(K629+18)*60-472+L629+M629/60</f>
        <v>1033.9666666666667</v>
      </c>
      <c r="O629" s="12">
        <f>F629/(((K629+18)*60-472)+L629+M629/60)</f>
        <v>624.23579096682681</v>
      </c>
      <c r="P629" s="11">
        <f>A629*1000/5000</f>
        <v>124.2</v>
      </c>
      <c r="Q629" s="13" t="str">
        <f>IF(F629&gt;700000,A629*1000/5629,"0")</f>
        <v>0</v>
      </c>
    </row>
    <row r="630" spans="1:17" x14ac:dyDescent="0.3">
      <c r="A630" s="11">
        <f t="shared" si="9"/>
        <v>622</v>
      </c>
      <c r="B630" s="11"/>
      <c r="C630" s="11" t="s">
        <v>735</v>
      </c>
      <c r="D630" s="11" t="s">
        <v>28</v>
      </c>
      <c r="E630" s="11" t="s">
        <v>736</v>
      </c>
      <c r="F630" s="11">
        <v>1000384</v>
      </c>
      <c r="G630" s="16">
        <v>2042363</v>
      </c>
      <c r="H630" s="11">
        <v>2023</v>
      </c>
      <c r="I630" s="11" t="s">
        <v>30</v>
      </c>
      <c r="J630" s="11">
        <v>2</v>
      </c>
      <c r="K630" s="11">
        <v>18</v>
      </c>
      <c r="L630" s="11">
        <v>44</v>
      </c>
      <c r="M630" s="11">
        <v>48</v>
      </c>
      <c r="N630" s="14">
        <v>1602.8</v>
      </c>
      <c r="O630" s="15">
        <v>624.15</v>
      </c>
      <c r="P630" s="11">
        <f>A630*1000/5000</f>
        <v>124.4</v>
      </c>
      <c r="Q630" s="13">
        <f>IF(F630&gt;700000,A630*1000/5629,"0")</f>
        <v>110.49920056848464</v>
      </c>
    </row>
    <row r="631" spans="1:17" x14ac:dyDescent="0.3">
      <c r="A631" s="11">
        <f t="shared" si="9"/>
        <v>623</v>
      </c>
      <c r="B631" s="11"/>
      <c r="C631" s="11" t="s">
        <v>164</v>
      </c>
      <c r="D631" s="11" t="s">
        <v>28</v>
      </c>
      <c r="E631" s="11" t="s">
        <v>165</v>
      </c>
      <c r="F631" s="11">
        <v>989618</v>
      </c>
      <c r="G631" s="16">
        <v>50897</v>
      </c>
      <c r="H631" s="11">
        <v>2022</v>
      </c>
      <c r="I631" s="11" t="s">
        <v>30</v>
      </c>
      <c r="J631" s="11">
        <v>2</v>
      </c>
      <c r="K631" s="11">
        <v>18</v>
      </c>
      <c r="L631" s="11">
        <v>29</v>
      </c>
      <c r="M631" s="11">
        <v>17</v>
      </c>
      <c r="N631" s="14">
        <v>1587.2833000000001</v>
      </c>
      <c r="O631" s="15">
        <v>623.47</v>
      </c>
      <c r="P631" s="11">
        <f>A631*1000/5000</f>
        <v>124.6</v>
      </c>
      <c r="Q631" s="13">
        <f>IF(F631&gt;700000,A631*1000/5629,"0")</f>
        <v>110.67685201634393</v>
      </c>
    </row>
    <row r="632" spans="1:17" x14ac:dyDescent="0.3">
      <c r="A632" s="11">
        <f t="shared" si="9"/>
        <v>624</v>
      </c>
      <c r="B632" s="11"/>
      <c r="C632" s="11" t="s">
        <v>65</v>
      </c>
      <c r="D632" s="11" t="s">
        <v>25</v>
      </c>
      <c r="E632" s="11">
        <v>802</v>
      </c>
      <c r="F632" s="11">
        <v>742233</v>
      </c>
      <c r="G632" s="16" t="s">
        <v>764</v>
      </c>
      <c r="H632" s="11">
        <v>2023</v>
      </c>
      <c r="I632" s="11" t="s">
        <v>17</v>
      </c>
      <c r="J632" s="11">
        <v>2</v>
      </c>
      <c r="K632" s="11">
        <v>9</v>
      </c>
      <c r="L632" s="11">
        <v>43</v>
      </c>
      <c r="M632" s="11">
        <v>25</v>
      </c>
      <c r="N632" s="11">
        <f>(K632+18)*60-472+L632+M632/60</f>
        <v>1191.4166666666667</v>
      </c>
      <c r="O632" s="12">
        <f>F632/(((K632+18)*60-472)+L632+M632/60)</f>
        <v>622.98356298524163</v>
      </c>
      <c r="P632" s="11">
        <f>A632*1000/5000</f>
        <v>124.8</v>
      </c>
      <c r="Q632" s="13">
        <f>IF(F632&gt;700000,A632*1000/5629,"0")</f>
        <v>110.85450346420323</v>
      </c>
    </row>
    <row r="633" spans="1:17" x14ac:dyDescent="0.3">
      <c r="A633" s="11">
        <f t="shared" si="9"/>
        <v>625</v>
      </c>
      <c r="B633" s="11"/>
      <c r="C633" s="11" t="s">
        <v>295</v>
      </c>
      <c r="D633" s="11" t="s">
        <v>25</v>
      </c>
      <c r="E633" s="11">
        <v>1108</v>
      </c>
      <c r="F633" s="11">
        <v>645439</v>
      </c>
      <c r="G633" s="16" t="s">
        <v>765</v>
      </c>
      <c r="H633" s="11">
        <v>2023</v>
      </c>
      <c r="I633" s="11" t="s">
        <v>42</v>
      </c>
      <c r="J633" s="11">
        <v>2</v>
      </c>
      <c r="K633" s="11">
        <v>7</v>
      </c>
      <c r="L633" s="11">
        <v>9</v>
      </c>
      <c r="M633" s="11">
        <v>15</v>
      </c>
      <c r="N633" s="11">
        <f>(K633+18)*60-472+L633+M633/60</f>
        <v>1037.25</v>
      </c>
      <c r="O633" s="12">
        <f>F633/(((K633+18)*60-472)+L633+M633/60)</f>
        <v>622.25982164376956</v>
      </c>
      <c r="P633" s="11">
        <f>A633*1000/5000</f>
        <v>125</v>
      </c>
      <c r="Q633" s="13" t="str">
        <f>IF(F633&gt;700000,A633*1000/5629,"0")</f>
        <v>0</v>
      </c>
    </row>
    <row r="634" spans="1:17" x14ac:dyDescent="0.3">
      <c r="A634" s="11">
        <f t="shared" si="9"/>
        <v>626</v>
      </c>
      <c r="B634" s="11"/>
      <c r="C634" s="11" t="s">
        <v>766</v>
      </c>
      <c r="D634" s="11" t="s">
        <v>28</v>
      </c>
      <c r="E634" s="11" t="s">
        <v>767</v>
      </c>
      <c r="F634" s="11">
        <v>1177554</v>
      </c>
      <c r="G634" s="16">
        <v>1106637</v>
      </c>
      <c r="H634" s="11">
        <v>2023</v>
      </c>
      <c r="I634" s="11" t="s">
        <v>30</v>
      </c>
      <c r="J634" s="11">
        <v>3</v>
      </c>
      <c r="K634" s="11">
        <v>7</v>
      </c>
      <c r="L634" s="11">
        <v>26</v>
      </c>
      <c r="M634" s="11">
        <v>24</v>
      </c>
      <c r="N634" s="14">
        <v>1892.4</v>
      </c>
      <c r="O634" s="15">
        <v>622.25</v>
      </c>
      <c r="P634" s="11">
        <f>A634*1000/5000</f>
        <v>125.2</v>
      </c>
      <c r="Q634" s="13">
        <f>IF(F634&gt;700000,A634*1000/5629,"0")</f>
        <v>111.20980635992183</v>
      </c>
    </row>
    <row r="635" spans="1:17" x14ac:dyDescent="0.3">
      <c r="A635" s="11">
        <f t="shared" si="9"/>
        <v>627</v>
      </c>
      <c r="B635" s="11"/>
      <c r="C635" s="11" t="s">
        <v>740</v>
      </c>
      <c r="D635" s="11" t="s">
        <v>28</v>
      </c>
      <c r="E635" s="11" t="s">
        <v>741</v>
      </c>
      <c r="F635" s="11">
        <v>955680</v>
      </c>
      <c r="G635" s="16">
        <v>810581</v>
      </c>
      <c r="H635" s="11">
        <v>2023</v>
      </c>
      <c r="I635" s="11" t="s">
        <v>30</v>
      </c>
      <c r="J635" s="11">
        <v>2</v>
      </c>
      <c r="K635" s="11">
        <v>17</v>
      </c>
      <c r="L635" s="11">
        <v>40</v>
      </c>
      <c r="M635" s="11">
        <v>38</v>
      </c>
      <c r="N635" s="14">
        <v>1538.6333</v>
      </c>
      <c r="O635" s="15">
        <v>621.12</v>
      </c>
      <c r="P635" s="11">
        <f>A635*1000/5000</f>
        <v>125.4</v>
      </c>
      <c r="Q635" s="13">
        <f>IF(F635&gt;700000,A635*1000/5629,"0")</f>
        <v>111.38745780778113</v>
      </c>
    </row>
    <row r="636" spans="1:17" x14ac:dyDescent="0.3">
      <c r="A636" s="11">
        <f t="shared" si="9"/>
        <v>628</v>
      </c>
      <c r="B636" s="11"/>
      <c r="C636" s="11" t="s">
        <v>65</v>
      </c>
      <c r="D636" s="11" t="s">
        <v>25</v>
      </c>
      <c r="E636" s="11">
        <v>2310</v>
      </c>
      <c r="F636" s="11">
        <v>742233</v>
      </c>
      <c r="G636" s="16" t="s">
        <v>768</v>
      </c>
      <c r="H636" s="11">
        <v>2020</v>
      </c>
      <c r="I636" s="11" t="s">
        <v>42</v>
      </c>
      <c r="J636" s="11">
        <v>2</v>
      </c>
      <c r="K636" s="11">
        <v>9</v>
      </c>
      <c r="L636" s="11">
        <v>48</v>
      </c>
      <c r="M636" s="11">
        <v>19</v>
      </c>
      <c r="N636" s="11">
        <f>(K636+18)*60-472+L636+M636/60</f>
        <v>1196.3166666666666</v>
      </c>
      <c r="O636" s="12">
        <f>F636/(((K636+18)*60-472)+L636+M636/60)</f>
        <v>620.43188119087756</v>
      </c>
      <c r="P636" s="11">
        <f>A636*1000/5000</f>
        <v>125.6</v>
      </c>
      <c r="Q636" s="13">
        <f>IF(F636&gt;700000,A636*1000/5629,"0")</f>
        <v>111.56510925564044</v>
      </c>
    </row>
    <row r="637" spans="1:17" x14ac:dyDescent="0.3">
      <c r="A637" s="11">
        <f t="shared" si="9"/>
        <v>629</v>
      </c>
      <c r="B637" s="11"/>
      <c r="C637" s="11" t="s">
        <v>769</v>
      </c>
      <c r="D637" s="11" t="s">
        <v>28</v>
      </c>
      <c r="E637" s="11" t="s">
        <v>770</v>
      </c>
      <c r="F637" s="11">
        <v>1139079</v>
      </c>
      <c r="G637" s="16">
        <v>2015988</v>
      </c>
      <c r="H637" s="11">
        <v>2022</v>
      </c>
      <c r="I637" s="11" t="s">
        <v>18</v>
      </c>
      <c r="J637" s="11">
        <v>3</v>
      </c>
      <c r="K637" s="11">
        <v>6</v>
      </c>
      <c r="L637" s="11">
        <v>30</v>
      </c>
      <c r="M637" s="11">
        <v>6</v>
      </c>
      <c r="N637" s="14">
        <v>1836.1</v>
      </c>
      <c r="O637" s="15">
        <v>620.38</v>
      </c>
      <c r="P637" s="11">
        <f>A637*1000/5000</f>
        <v>125.8</v>
      </c>
      <c r="Q637" s="13">
        <f>IF(F637&gt;700000,A637*1000/5629,"0")</f>
        <v>111.74276070349973</v>
      </c>
    </row>
    <row r="638" spans="1:17" x14ac:dyDescent="0.3">
      <c r="A638" s="11">
        <f t="shared" si="9"/>
        <v>630</v>
      </c>
      <c r="B638" s="11"/>
      <c r="C638" s="11" t="s">
        <v>77</v>
      </c>
      <c r="D638" s="11" t="s">
        <v>25</v>
      </c>
      <c r="E638" s="11">
        <v>805</v>
      </c>
      <c r="F638" s="11">
        <v>733178</v>
      </c>
      <c r="G638" s="16" t="s">
        <v>771</v>
      </c>
      <c r="H638" s="11">
        <v>2023</v>
      </c>
      <c r="I638" s="11" t="s">
        <v>17</v>
      </c>
      <c r="J638" s="11">
        <v>2</v>
      </c>
      <c r="K638" s="11">
        <v>9</v>
      </c>
      <c r="L638" s="11">
        <v>33</v>
      </c>
      <c r="M638" s="11">
        <v>51</v>
      </c>
      <c r="N638" s="11">
        <f>(K638+18)*60-472+L638+M638/60</f>
        <v>1181.8499999999999</v>
      </c>
      <c r="O638" s="12">
        <f>F638/(((K638+18)*60-472)+L638+M638/60)</f>
        <v>620.3646824893176</v>
      </c>
      <c r="P638" s="11">
        <f>A638*1000/5000</f>
        <v>126</v>
      </c>
      <c r="Q638" s="13">
        <f>IF(F638&gt;700000,A638*1000/5629,"0")</f>
        <v>111.92041215135903</v>
      </c>
    </row>
    <row r="639" spans="1:17" x14ac:dyDescent="0.3">
      <c r="A639" s="11">
        <f t="shared" si="9"/>
        <v>631</v>
      </c>
      <c r="B639" s="11"/>
      <c r="C639" s="11" t="s">
        <v>86</v>
      </c>
      <c r="D639" s="11" t="s">
        <v>25</v>
      </c>
      <c r="E639" s="11">
        <v>2307</v>
      </c>
      <c r="F639" s="11">
        <v>738083</v>
      </c>
      <c r="G639" s="16" t="s">
        <v>772</v>
      </c>
      <c r="H639" s="11">
        <v>2022</v>
      </c>
      <c r="I639" s="11" t="s">
        <v>42</v>
      </c>
      <c r="J639" s="11">
        <v>2</v>
      </c>
      <c r="K639" s="11">
        <v>9</v>
      </c>
      <c r="L639" s="11">
        <v>42</v>
      </c>
      <c r="M639" s="11">
        <v>43</v>
      </c>
      <c r="N639" s="11">
        <f>(K639+18)*60-472+L639+M639/60</f>
        <v>1190.7166666666667</v>
      </c>
      <c r="O639" s="12">
        <f>F639/(((K639+18)*60-472)+L639+M639/60)</f>
        <v>619.86450736951133</v>
      </c>
      <c r="P639" s="11">
        <f>A639*1000/5000</f>
        <v>126.2</v>
      </c>
      <c r="Q639" s="13">
        <f>IF(F639&gt;700000,A639*1000/5629,"0")</f>
        <v>112.09806359921834</v>
      </c>
    </row>
    <row r="640" spans="1:17" x14ac:dyDescent="0.3">
      <c r="A640" s="11">
        <f t="shared" si="9"/>
        <v>632</v>
      </c>
      <c r="B640" s="11"/>
      <c r="C640" s="11" t="s">
        <v>501</v>
      </c>
      <c r="D640" s="11" t="s">
        <v>28</v>
      </c>
      <c r="E640" s="11" t="s">
        <v>502</v>
      </c>
      <c r="F640" s="11">
        <v>1138981</v>
      </c>
      <c r="G640" s="16">
        <v>2015288</v>
      </c>
      <c r="H640" s="11">
        <v>2023</v>
      </c>
      <c r="I640" s="11" t="s">
        <v>30</v>
      </c>
      <c r="J640" s="11">
        <v>3</v>
      </c>
      <c r="K640" s="11">
        <v>6</v>
      </c>
      <c r="L640" s="11">
        <v>36</v>
      </c>
      <c r="M640" s="11">
        <v>11</v>
      </c>
      <c r="N640" s="14">
        <v>1842.1832999999999</v>
      </c>
      <c r="O640" s="15">
        <v>618.28</v>
      </c>
      <c r="P640" s="11">
        <f>A640*1000/5000</f>
        <v>126.4</v>
      </c>
      <c r="Q640" s="13">
        <f>IF(F640&gt;700000,A640*1000/5629,"0")</f>
        <v>112.27571504707764</v>
      </c>
    </row>
    <row r="641" spans="1:17" x14ac:dyDescent="0.3">
      <c r="A641" s="11">
        <f t="shared" si="9"/>
        <v>633</v>
      </c>
      <c r="B641" s="11"/>
      <c r="C641" s="11" t="s">
        <v>65</v>
      </c>
      <c r="D641" s="11" t="s">
        <v>25</v>
      </c>
      <c r="E641" s="11">
        <v>2302</v>
      </c>
      <c r="F641" s="11">
        <v>742233</v>
      </c>
      <c r="G641" s="16" t="s">
        <v>773</v>
      </c>
      <c r="H641" s="11">
        <v>2021</v>
      </c>
      <c r="I641" s="11" t="s">
        <v>42</v>
      </c>
      <c r="J641" s="11">
        <v>2</v>
      </c>
      <c r="K641" s="11">
        <v>9</v>
      </c>
      <c r="L641" s="11">
        <v>52</v>
      </c>
      <c r="M641" s="11">
        <v>43</v>
      </c>
      <c r="N641" s="11">
        <f>(K641+18)*60-472+L641+M641/60</f>
        <v>1200.7166666666667</v>
      </c>
      <c r="O641" s="12">
        <f>F641/(((K641+18)*60-472)+L641+M641/60)</f>
        <v>618.15832211318241</v>
      </c>
      <c r="P641" s="11">
        <f>A641*1000/5000</f>
        <v>126.6</v>
      </c>
      <c r="Q641" s="13">
        <f>IF(F641&gt;700000,A641*1000/5629,"0")</f>
        <v>112.45336649493693</v>
      </c>
    </row>
    <row r="642" spans="1:17" x14ac:dyDescent="0.3">
      <c r="A642" s="11">
        <f t="shared" si="9"/>
        <v>634</v>
      </c>
      <c r="B642" s="11"/>
      <c r="C642" s="11" t="s">
        <v>65</v>
      </c>
      <c r="D642" s="11" t="s">
        <v>25</v>
      </c>
      <c r="E642" s="11">
        <v>802</v>
      </c>
      <c r="F642" s="11">
        <v>742233</v>
      </c>
      <c r="G642" s="16" t="s">
        <v>774</v>
      </c>
      <c r="H642" s="11">
        <v>2023</v>
      </c>
      <c r="I642" s="11" t="s">
        <v>42</v>
      </c>
      <c r="J642" s="11">
        <v>2</v>
      </c>
      <c r="K642" s="11">
        <v>9</v>
      </c>
      <c r="L642" s="11">
        <v>53</v>
      </c>
      <c r="M642" s="11">
        <v>10</v>
      </c>
      <c r="N642" s="11">
        <f>(K642+18)*60-472+L642+M642/60</f>
        <v>1201.1666666666667</v>
      </c>
      <c r="O642" s="12">
        <f>F642/(((K642+18)*60-472)+L642+M642/60)</f>
        <v>617.9267378937144</v>
      </c>
      <c r="P642" s="11">
        <f>A642*1000/5000</f>
        <v>126.8</v>
      </c>
      <c r="Q642" s="13">
        <f>IF(F642&gt;700000,A642*1000/5629,"0")</f>
        <v>112.63101794279623</v>
      </c>
    </row>
    <row r="643" spans="1:17" x14ac:dyDescent="0.3">
      <c r="A643" s="11">
        <f t="shared" si="9"/>
        <v>635</v>
      </c>
      <c r="B643" s="11"/>
      <c r="C643" s="11" t="s">
        <v>83</v>
      </c>
      <c r="D643" s="11" t="s">
        <v>25</v>
      </c>
      <c r="E643" s="11">
        <v>805</v>
      </c>
      <c r="F643" s="11">
        <v>732857</v>
      </c>
      <c r="G643" s="16" t="s">
        <v>775</v>
      </c>
      <c r="H643" s="11">
        <v>2022</v>
      </c>
      <c r="I643" s="11" t="s">
        <v>17</v>
      </c>
      <c r="J643" s="11">
        <v>2</v>
      </c>
      <c r="K643" s="11">
        <v>9</v>
      </c>
      <c r="L643" s="11">
        <v>38</v>
      </c>
      <c r="M643" s="11">
        <v>59</v>
      </c>
      <c r="N643" s="11">
        <f>(K643+18)*60-472+L643+M643/60</f>
        <v>1186.9833333333333</v>
      </c>
      <c r="O643" s="12">
        <f>F643/(((K643+18)*60-472)+L643+M643/60)</f>
        <v>617.4113649447479</v>
      </c>
      <c r="P643" s="11">
        <f>A643*1000/5000</f>
        <v>127</v>
      </c>
      <c r="Q643" s="13">
        <f>IF(F643&gt;700000,A643*1000/5629,"0")</f>
        <v>112.80866939065554</v>
      </c>
    </row>
    <row r="644" spans="1:17" x14ac:dyDescent="0.3">
      <c r="A644" s="11">
        <f t="shared" si="9"/>
        <v>636</v>
      </c>
      <c r="B644" s="11"/>
      <c r="C644" s="11" t="s">
        <v>45</v>
      </c>
      <c r="D644" s="11" t="s">
        <v>25</v>
      </c>
      <c r="E644" s="11">
        <v>2302</v>
      </c>
      <c r="F644" s="11">
        <v>733143</v>
      </c>
      <c r="G644" s="16" t="s">
        <v>776</v>
      </c>
      <c r="H644" s="11">
        <v>2022</v>
      </c>
      <c r="I644" s="11" t="s">
        <v>42</v>
      </c>
      <c r="J644" s="11">
        <v>2</v>
      </c>
      <c r="K644" s="11">
        <v>9</v>
      </c>
      <c r="L644" s="11">
        <v>39</v>
      </c>
      <c r="M644" s="11">
        <v>56</v>
      </c>
      <c r="N644" s="11">
        <f>(K644+18)*60-472+L644+M644/60</f>
        <v>1187.9333333333334</v>
      </c>
      <c r="O644" s="12">
        <f>F644/(((K644+18)*60-472)+L644+M644/60)</f>
        <v>617.15837027891575</v>
      </c>
      <c r="P644" s="11">
        <f>A644*1000/5000</f>
        <v>127.2</v>
      </c>
      <c r="Q644" s="13">
        <f>IF(F644&gt;700000,A644*1000/5629,"0")</f>
        <v>112.98632083851483</v>
      </c>
    </row>
    <row r="645" spans="1:17" x14ac:dyDescent="0.3">
      <c r="A645" s="11">
        <f t="shared" si="9"/>
        <v>637</v>
      </c>
      <c r="B645" s="11"/>
      <c r="C645" s="11" t="s">
        <v>77</v>
      </c>
      <c r="D645" s="11" t="s">
        <v>25</v>
      </c>
      <c r="E645" s="11">
        <v>805</v>
      </c>
      <c r="F645" s="11">
        <v>733178</v>
      </c>
      <c r="G645" s="16" t="s">
        <v>777</v>
      </c>
      <c r="H645" s="11">
        <v>2023</v>
      </c>
      <c r="I645" s="11" t="s">
        <v>17</v>
      </c>
      <c r="J645" s="11">
        <v>2</v>
      </c>
      <c r="K645" s="11">
        <v>9</v>
      </c>
      <c r="L645" s="11">
        <v>41</v>
      </c>
      <c r="M645" s="11">
        <v>39</v>
      </c>
      <c r="N645" s="11">
        <f>(K645+18)*60-472+L645+M645/60</f>
        <v>1189.6500000000001</v>
      </c>
      <c r="O645" s="12">
        <f>F645/(((K645+18)*60-472)+L645+M645/60)</f>
        <v>616.29723027781279</v>
      </c>
      <c r="P645" s="11">
        <f>A645*1000/5000</f>
        <v>127.4</v>
      </c>
      <c r="Q645" s="13">
        <f>IF(F645&gt;700000,A645*1000/5629,"0")</f>
        <v>113.16397228637413</v>
      </c>
    </row>
    <row r="646" spans="1:17" x14ac:dyDescent="0.3">
      <c r="A646" s="11">
        <f t="shared" si="9"/>
        <v>638</v>
      </c>
      <c r="B646" s="11"/>
      <c r="C646" s="11" t="s">
        <v>122</v>
      </c>
      <c r="D646" s="11" t="s">
        <v>25</v>
      </c>
      <c r="E646" s="11">
        <v>2903</v>
      </c>
      <c r="F646" s="11">
        <v>642081</v>
      </c>
      <c r="G646" s="16" t="s">
        <v>778</v>
      </c>
      <c r="H646" s="11">
        <v>2021</v>
      </c>
      <c r="I646" s="11" t="s">
        <v>42</v>
      </c>
      <c r="J646" s="11">
        <v>2</v>
      </c>
      <c r="K646" s="11">
        <v>7</v>
      </c>
      <c r="L646" s="11">
        <v>14</v>
      </c>
      <c r="M646" s="11">
        <v>9</v>
      </c>
      <c r="N646" s="11">
        <f>(K646+18)*60-472+L646+M646/60</f>
        <v>1042.1500000000001</v>
      </c>
      <c r="O646" s="12">
        <f>F646/(((K646+18)*60-472)+L646+M646/60)</f>
        <v>616.11188408578414</v>
      </c>
      <c r="P646" s="11">
        <f>A646*1000/5000</f>
        <v>127.6</v>
      </c>
      <c r="Q646" s="13" t="str">
        <f>IF(F646&gt;700000,A646*1000/5629,"0")</f>
        <v>0</v>
      </c>
    </row>
    <row r="647" spans="1:17" x14ac:dyDescent="0.3">
      <c r="A647" s="11">
        <f t="shared" si="9"/>
        <v>639</v>
      </c>
      <c r="B647" s="11"/>
      <c r="C647" s="11" t="s">
        <v>779</v>
      </c>
      <c r="D647" s="11" t="s">
        <v>28</v>
      </c>
      <c r="E647" s="11" t="s">
        <v>780</v>
      </c>
      <c r="F647" s="11">
        <v>952580</v>
      </c>
      <c r="G647" s="16">
        <v>577923</v>
      </c>
      <c r="H647" s="11">
        <v>2023</v>
      </c>
      <c r="I647" s="11" t="s">
        <v>30</v>
      </c>
      <c r="J647" s="11">
        <v>2</v>
      </c>
      <c r="K647" s="11">
        <v>17</v>
      </c>
      <c r="L647" s="11">
        <v>48</v>
      </c>
      <c r="M647" s="11">
        <v>51</v>
      </c>
      <c r="N647" s="14">
        <v>1546.85</v>
      </c>
      <c r="O647" s="15">
        <v>615.82000000000005</v>
      </c>
      <c r="P647" s="11">
        <f>A647*1000/5000</f>
        <v>127.8</v>
      </c>
      <c r="Q647" s="13">
        <f>IF(F647&gt;700000,A647*1000/5629,"0")</f>
        <v>113.51927518209273</v>
      </c>
    </row>
    <row r="648" spans="1:17" x14ac:dyDescent="0.3">
      <c r="A648" s="11">
        <f t="shared" si="9"/>
        <v>640</v>
      </c>
      <c r="B648" s="11"/>
      <c r="C648" s="11" t="s">
        <v>146</v>
      </c>
      <c r="D648" s="11" t="s">
        <v>25</v>
      </c>
      <c r="E648" s="11">
        <v>999</v>
      </c>
      <c r="F648" s="11">
        <v>754906</v>
      </c>
      <c r="G648" s="16" t="s">
        <v>781</v>
      </c>
      <c r="H648" s="11">
        <v>2022</v>
      </c>
      <c r="I648" s="11" t="s">
        <v>42</v>
      </c>
      <c r="J648" s="11">
        <v>2</v>
      </c>
      <c r="K648" s="11">
        <v>10</v>
      </c>
      <c r="L648" s="11">
        <v>19</v>
      </c>
      <c r="M648" s="11">
        <v>7</v>
      </c>
      <c r="N648" s="11">
        <f>(K648+18)*60-472+L648+M648/60</f>
        <v>1227.1166666666666</v>
      </c>
      <c r="O648" s="12">
        <f>F648/(((K648+18)*60-472)+L648+M648/60)</f>
        <v>615.18682005242647</v>
      </c>
      <c r="P648" s="11">
        <f>A648*1000/5000</f>
        <v>128</v>
      </c>
      <c r="Q648" s="13">
        <f>IF(F648&gt;700000,A648*1000/5629,"0")</f>
        <v>113.69692662995203</v>
      </c>
    </row>
    <row r="649" spans="1:17" x14ac:dyDescent="0.3">
      <c r="A649" s="11">
        <f t="shared" si="9"/>
        <v>641</v>
      </c>
      <c r="B649" s="11"/>
      <c r="C649" s="11" t="s">
        <v>295</v>
      </c>
      <c r="D649" s="11" t="s">
        <v>25</v>
      </c>
      <c r="E649" s="11">
        <v>1108</v>
      </c>
      <c r="F649" s="11">
        <v>645439</v>
      </c>
      <c r="G649" s="16" t="s">
        <v>782</v>
      </c>
      <c r="H649" s="11">
        <v>2020</v>
      </c>
      <c r="I649" s="11" t="s">
        <v>17</v>
      </c>
      <c r="J649" s="11">
        <v>2</v>
      </c>
      <c r="K649" s="11">
        <v>7</v>
      </c>
      <c r="L649" s="11">
        <v>21</v>
      </c>
      <c r="M649" s="11">
        <v>33</v>
      </c>
      <c r="N649" s="11">
        <f>(K649+18)*60-472+L649+M649/60</f>
        <v>1049.55</v>
      </c>
      <c r="O649" s="12">
        <f>F649/(((K649+18)*60-472)+L649+M649/60)</f>
        <v>614.96736696679534</v>
      </c>
      <c r="P649" s="11">
        <f>A649*1000/5000</f>
        <v>128.19999999999999</v>
      </c>
      <c r="Q649" s="13" t="str">
        <f>IF(F649&gt;700000,A649*1000/5629,"0")</f>
        <v>0</v>
      </c>
    </row>
    <row r="650" spans="1:17" x14ac:dyDescent="0.3">
      <c r="A650" s="11">
        <f t="shared" si="9"/>
        <v>642</v>
      </c>
      <c r="B650" s="11"/>
      <c r="C650" s="11" t="s">
        <v>783</v>
      </c>
      <c r="D650" s="11" t="s">
        <v>28</v>
      </c>
      <c r="E650" s="11" t="s">
        <v>784</v>
      </c>
      <c r="F650" s="11">
        <v>956622</v>
      </c>
      <c r="G650" s="16">
        <v>2005373</v>
      </c>
      <c r="H650" s="11">
        <v>2024</v>
      </c>
      <c r="I650" s="11" t="s">
        <v>18</v>
      </c>
      <c r="J650" s="11">
        <v>2</v>
      </c>
      <c r="K650" s="11">
        <v>17</v>
      </c>
      <c r="L650" s="11">
        <v>58</v>
      </c>
      <c r="M650" s="11">
        <v>16</v>
      </c>
      <c r="N650" s="14">
        <v>1556.2666999999999</v>
      </c>
      <c r="O650" s="15">
        <v>614.69000000000005</v>
      </c>
      <c r="P650" s="11">
        <f>A650*1000/5000</f>
        <v>128.4</v>
      </c>
      <c r="Q650" s="13">
        <f>IF(F650&gt;700000,A650*1000/5629,"0")</f>
        <v>114.05222952567064</v>
      </c>
    </row>
    <row r="651" spans="1:17" x14ac:dyDescent="0.3">
      <c r="A651" s="11">
        <f t="shared" ref="A651:A714" si="10">A650+1</f>
        <v>643</v>
      </c>
      <c r="B651" s="11"/>
      <c r="C651" s="11" t="s">
        <v>65</v>
      </c>
      <c r="D651" s="11" t="s">
        <v>25</v>
      </c>
      <c r="E651" s="11">
        <v>2301</v>
      </c>
      <c r="F651" s="11">
        <v>742233</v>
      </c>
      <c r="G651" s="16" t="s">
        <v>785</v>
      </c>
      <c r="H651" s="11">
        <v>2020</v>
      </c>
      <c r="I651" s="11" t="s">
        <v>17</v>
      </c>
      <c r="J651" s="11">
        <v>2</v>
      </c>
      <c r="K651" s="11">
        <v>9</v>
      </c>
      <c r="L651" s="11">
        <v>59</v>
      </c>
      <c r="M651" s="11">
        <v>41</v>
      </c>
      <c r="N651" s="11">
        <f>(K651+18)*60-472+L651+M651/60</f>
        <v>1207.6833333333334</v>
      </c>
      <c r="O651" s="12">
        <f>F651/(((K651+18)*60-472)+L651+M651/60)</f>
        <v>614.59240142973454</v>
      </c>
      <c r="P651" s="11">
        <f>A651*1000/5000</f>
        <v>128.6</v>
      </c>
      <c r="Q651" s="13">
        <f>IF(F651&gt;700000,A651*1000/5629,"0")</f>
        <v>114.22988097352993</v>
      </c>
    </row>
    <row r="652" spans="1:17" x14ac:dyDescent="0.3">
      <c r="A652" s="11">
        <f t="shared" si="10"/>
        <v>644</v>
      </c>
      <c r="B652" s="11"/>
      <c r="C652" s="11" t="s">
        <v>342</v>
      </c>
      <c r="D652" s="11" t="s">
        <v>28</v>
      </c>
      <c r="E652" s="11" t="s">
        <v>343</v>
      </c>
      <c r="F652" s="11">
        <v>948668</v>
      </c>
      <c r="G652" s="16">
        <v>394057</v>
      </c>
      <c r="H652" s="11">
        <v>2023</v>
      </c>
      <c r="I652" s="11" t="s">
        <v>18</v>
      </c>
      <c r="J652" s="11">
        <v>2</v>
      </c>
      <c r="K652" s="11">
        <v>17</v>
      </c>
      <c r="L652" s="11">
        <v>49</v>
      </c>
      <c r="M652" s="11">
        <v>16</v>
      </c>
      <c r="N652" s="14">
        <v>1547.2666999999999</v>
      </c>
      <c r="O652" s="15">
        <v>613.13</v>
      </c>
      <c r="P652" s="11">
        <f>A652*1000/5000</f>
        <v>128.80000000000001</v>
      </c>
      <c r="Q652" s="13">
        <f>IF(F652&gt;700000,A652*1000/5629,"0")</f>
        <v>114.40753242138923</v>
      </c>
    </row>
    <row r="653" spans="1:17" x14ac:dyDescent="0.3">
      <c r="A653" s="11">
        <f t="shared" si="10"/>
        <v>645</v>
      </c>
      <c r="B653" s="11"/>
      <c r="C653" s="11" t="s">
        <v>786</v>
      </c>
      <c r="D653" s="11" t="s">
        <v>25</v>
      </c>
      <c r="E653" s="11">
        <v>196</v>
      </c>
      <c r="F653" s="11">
        <v>709192</v>
      </c>
      <c r="G653" s="16" t="s">
        <v>787</v>
      </c>
      <c r="H653" s="11">
        <v>2023</v>
      </c>
      <c r="I653" s="11" t="s">
        <v>17</v>
      </c>
      <c r="J653" s="11">
        <v>2</v>
      </c>
      <c r="K653" s="11">
        <v>9</v>
      </c>
      <c r="L653" s="11">
        <v>9</v>
      </c>
      <c r="M653" s="11">
        <v>59</v>
      </c>
      <c r="N653" s="11">
        <f>(K653+18)*60-472+L653+M653/60</f>
        <v>1157.9833333333333</v>
      </c>
      <c r="O653" s="12">
        <f>F653/(((K653+18)*60-472)+L653+M653/60)</f>
        <v>612.43713927949455</v>
      </c>
      <c r="P653" s="11">
        <f>A653*1000/5000</f>
        <v>129</v>
      </c>
      <c r="Q653" s="13">
        <f>IF(F653&gt;700000,A653*1000/5629,"0")</f>
        <v>114.58518386924854</v>
      </c>
    </row>
    <row r="654" spans="1:17" x14ac:dyDescent="0.3">
      <c r="A654" s="11">
        <f t="shared" si="10"/>
        <v>646</v>
      </c>
      <c r="B654" s="11"/>
      <c r="C654" s="11" t="s">
        <v>51</v>
      </c>
      <c r="D654" s="11" t="s">
        <v>25</v>
      </c>
      <c r="E654" s="11">
        <v>2908</v>
      </c>
      <c r="F654" s="11">
        <v>642958</v>
      </c>
      <c r="G654" s="16" t="s">
        <v>788</v>
      </c>
      <c r="H654" s="11">
        <v>2023</v>
      </c>
      <c r="I654" s="11" t="s">
        <v>17</v>
      </c>
      <c r="J654" s="11">
        <v>2</v>
      </c>
      <c r="K654" s="11">
        <v>7</v>
      </c>
      <c r="L654" s="11">
        <v>24</v>
      </c>
      <c r="M654" s="11">
        <v>37</v>
      </c>
      <c r="N654" s="11">
        <f>(K654+18)*60-472+L654+M654/60</f>
        <v>1052.6166666666666</v>
      </c>
      <c r="O654" s="12">
        <f>F654/(((K654+18)*60-472)+L654+M654/60)</f>
        <v>610.81875326567138</v>
      </c>
      <c r="P654" s="11">
        <f>A654*1000/5000</f>
        <v>129.19999999999999</v>
      </c>
      <c r="Q654" s="13" t="str">
        <f>IF(F654&gt;700000,A654*1000/5629,"0")</f>
        <v>0</v>
      </c>
    </row>
    <row r="655" spans="1:17" x14ac:dyDescent="0.3">
      <c r="A655" s="11">
        <f t="shared" si="10"/>
        <v>647</v>
      </c>
      <c r="B655" s="11"/>
      <c r="C655" s="11" t="s">
        <v>414</v>
      </c>
      <c r="D655" s="11" t="s">
        <v>28</v>
      </c>
      <c r="E655" s="11" t="s">
        <v>415</v>
      </c>
      <c r="F655" s="11">
        <v>1129499</v>
      </c>
      <c r="G655" s="16">
        <v>4017052</v>
      </c>
      <c r="H655" s="11">
        <v>2018</v>
      </c>
      <c r="I655" s="11" t="s">
        <v>30</v>
      </c>
      <c r="J655" s="11">
        <v>3</v>
      </c>
      <c r="K655" s="11">
        <v>6</v>
      </c>
      <c r="L655" s="11">
        <v>43</v>
      </c>
      <c r="M655" s="11">
        <v>20</v>
      </c>
      <c r="N655" s="14">
        <v>1849.3333</v>
      </c>
      <c r="O655" s="15">
        <v>610.76</v>
      </c>
      <c r="P655" s="11">
        <f>A655*1000/5000</f>
        <v>129.4</v>
      </c>
      <c r="Q655" s="13">
        <f>IF(F655&gt;700000,A655*1000/5629,"0")</f>
        <v>114.94048676496713</v>
      </c>
    </row>
    <row r="656" spans="1:17" x14ac:dyDescent="0.3">
      <c r="A656" s="11">
        <f t="shared" si="10"/>
        <v>648</v>
      </c>
      <c r="B656" s="11"/>
      <c r="C656" s="11" t="s">
        <v>91</v>
      </c>
      <c r="D656" s="11" t="s">
        <v>25</v>
      </c>
      <c r="E656" s="11">
        <v>802</v>
      </c>
      <c r="F656" s="11">
        <v>745909</v>
      </c>
      <c r="G656" s="16" t="s">
        <v>789</v>
      </c>
      <c r="H656" s="11">
        <v>2023</v>
      </c>
      <c r="I656" s="11" t="s">
        <v>42</v>
      </c>
      <c r="J656" s="11">
        <v>2</v>
      </c>
      <c r="K656" s="11">
        <v>10</v>
      </c>
      <c r="L656" s="11">
        <v>13</v>
      </c>
      <c r="M656" s="11">
        <v>18</v>
      </c>
      <c r="N656" s="11">
        <f>(K656+18)*60-472+L656+M656/60</f>
        <v>1221.3</v>
      </c>
      <c r="O656" s="12">
        <f>F656/(((K656+18)*60-472)+L656+M656/60)</f>
        <v>610.750020469991</v>
      </c>
      <c r="P656" s="11">
        <f>A656*1000/5000</f>
        <v>129.6</v>
      </c>
      <c r="Q656" s="13">
        <f>IF(F656&gt;700000,A656*1000/5629,"0")</f>
        <v>115.11813821282644</v>
      </c>
    </row>
    <row r="657" spans="1:17" x14ac:dyDescent="0.3">
      <c r="A657" s="11">
        <f t="shared" si="10"/>
        <v>649</v>
      </c>
      <c r="B657" s="11"/>
      <c r="C657" s="11" t="s">
        <v>86</v>
      </c>
      <c r="D657" s="11" t="s">
        <v>25</v>
      </c>
      <c r="E657" s="11">
        <v>2310</v>
      </c>
      <c r="F657" s="11">
        <v>738083</v>
      </c>
      <c r="G657" s="16" t="s">
        <v>790</v>
      </c>
      <c r="H657" s="11">
        <v>2022</v>
      </c>
      <c r="I657" s="11" t="s">
        <v>42</v>
      </c>
      <c r="J657" s="11">
        <v>2</v>
      </c>
      <c r="K657" s="11">
        <v>10</v>
      </c>
      <c r="L657" s="11">
        <v>2</v>
      </c>
      <c r="M657" s="11">
        <v>23</v>
      </c>
      <c r="N657" s="11">
        <f>(K657+18)*60-472+L657+M657/60</f>
        <v>1210.3833333333334</v>
      </c>
      <c r="O657" s="12">
        <f>F657/(((K657+18)*60-472)+L657+M657/60)</f>
        <v>609.79276537735973</v>
      </c>
      <c r="P657" s="11">
        <f>A657*1000/5000</f>
        <v>129.80000000000001</v>
      </c>
      <c r="Q657" s="13">
        <f>IF(F657&gt;700000,A657*1000/5629,"0")</f>
        <v>115.29578966068573</v>
      </c>
    </row>
    <row r="658" spans="1:17" x14ac:dyDescent="0.3">
      <c r="A658" s="11">
        <f t="shared" si="10"/>
        <v>650</v>
      </c>
      <c r="B658" s="11"/>
      <c r="C658" s="11" t="s">
        <v>45</v>
      </c>
      <c r="D658" s="11" t="s">
        <v>25</v>
      </c>
      <c r="E658" s="11">
        <v>805</v>
      </c>
      <c r="F658" s="11">
        <v>733143</v>
      </c>
      <c r="G658" s="16" t="s">
        <v>791</v>
      </c>
      <c r="H658" s="11">
        <v>2024</v>
      </c>
      <c r="I658" s="11" t="s">
        <v>42</v>
      </c>
      <c r="J658" s="11">
        <v>2</v>
      </c>
      <c r="K658" s="11">
        <v>9</v>
      </c>
      <c r="L658" s="11">
        <v>54</v>
      </c>
      <c r="M658" s="11">
        <v>27</v>
      </c>
      <c r="N658" s="11">
        <f>(K658+18)*60-472+L658+M658/60</f>
        <v>1202.45</v>
      </c>
      <c r="O658" s="12">
        <f>F658/(((K658+18)*60-472)+L658+M658/60)</f>
        <v>609.70768015302087</v>
      </c>
      <c r="P658" s="11">
        <f>A658*1000/5000</f>
        <v>130</v>
      </c>
      <c r="Q658" s="13">
        <f>IF(F658&gt;700000,A658*1000/5629,"0")</f>
        <v>115.47344110854503</v>
      </c>
    </row>
    <row r="659" spans="1:17" x14ac:dyDescent="0.3">
      <c r="A659" s="11">
        <f t="shared" si="10"/>
        <v>651</v>
      </c>
      <c r="B659" s="11"/>
      <c r="C659" s="11" t="s">
        <v>792</v>
      </c>
      <c r="D659" s="11" t="s">
        <v>28</v>
      </c>
      <c r="E659" s="11" t="s">
        <v>793</v>
      </c>
      <c r="F659" s="11">
        <v>985005</v>
      </c>
      <c r="G659" s="16">
        <v>87996</v>
      </c>
      <c r="H659" s="11">
        <v>2023</v>
      </c>
      <c r="I659" s="11" t="s">
        <v>30</v>
      </c>
      <c r="J659" s="11">
        <v>2</v>
      </c>
      <c r="K659" s="11">
        <v>18</v>
      </c>
      <c r="L659" s="11">
        <v>59</v>
      </c>
      <c r="M659" s="11">
        <v>16</v>
      </c>
      <c r="N659" s="14">
        <v>1617.2666999999999</v>
      </c>
      <c r="O659" s="15">
        <v>609.05999999999995</v>
      </c>
      <c r="P659" s="11">
        <f>A659*1000/5000</f>
        <v>130.19999999999999</v>
      </c>
      <c r="Q659" s="13">
        <f>IF(F659&gt;700000,A659*1000/5629,"0")</f>
        <v>115.65109255640434</v>
      </c>
    </row>
    <row r="660" spans="1:17" x14ac:dyDescent="0.3">
      <c r="A660" s="11">
        <f t="shared" si="10"/>
        <v>652</v>
      </c>
      <c r="B660" s="11"/>
      <c r="C660" s="11" t="s">
        <v>398</v>
      </c>
      <c r="D660" s="11" t="s">
        <v>28</v>
      </c>
      <c r="E660" s="11" t="s">
        <v>399</v>
      </c>
      <c r="F660" s="11">
        <v>1172688</v>
      </c>
      <c r="G660" s="16">
        <v>1289</v>
      </c>
      <c r="H660" s="11">
        <v>2000</v>
      </c>
      <c r="I660" s="11" t="s">
        <v>18</v>
      </c>
      <c r="J660" s="11">
        <v>3</v>
      </c>
      <c r="K660" s="11">
        <v>8</v>
      </c>
      <c r="L660" s="11">
        <v>0</v>
      </c>
      <c r="M660" s="11">
        <v>9</v>
      </c>
      <c r="N660" s="14">
        <v>1926.15</v>
      </c>
      <c r="O660" s="15">
        <v>608.82000000000005</v>
      </c>
      <c r="P660" s="11">
        <f>A660*1000/5000</f>
        <v>130.4</v>
      </c>
      <c r="Q660" s="13">
        <f>IF(F660&gt;700000,A660*1000/5629,"0")</f>
        <v>115.82874400426364</v>
      </c>
    </row>
    <row r="661" spans="1:17" x14ac:dyDescent="0.3">
      <c r="A661" s="11">
        <f t="shared" si="10"/>
        <v>653</v>
      </c>
      <c r="B661" s="11"/>
      <c r="C661" s="11" t="s">
        <v>65</v>
      </c>
      <c r="D661" s="11" t="s">
        <v>25</v>
      </c>
      <c r="E661" s="11">
        <v>802</v>
      </c>
      <c r="F661" s="11">
        <v>742233</v>
      </c>
      <c r="G661" s="16" t="s">
        <v>794</v>
      </c>
      <c r="H661" s="11">
        <v>2022</v>
      </c>
      <c r="I661" s="11" t="s">
        <v>42</v>
      </c>
      <c r="J661" s="11">
        <v>2</v>
      </c>
      <c r="K661" s="11">
        <v>10</v>
      </c>
      <c r="L661" s="11">
        <v>12</v>
      </c>
      <c r="M661" s="11">
        <v>59</v>
      </c>
      <c r="N661" s="11">
        <f>(K661+18)*60-472+L661+M661/60</f>
        <v>1220.9833333333333</v>
      </c>
      <c r="O661" s="12">
        <f>F661/(((K661+18)*60-472)+L661+M661/60)</f>
        <v>607.89773270178409</v>
      </c>
      <c r="P661" s="11">
        <f>A661*1000/5000</f>
        <v>130.6</v>
      </c>
      <c r="Q661" s="13">
        <f>IF(F661&gt;700000,A661*1000/5629,"0")</f>
        <v>116.00639545212293</v>
      </c>
    </row>
    <row r="662" spans="1:17" x14ac:dyDescent="0.3">
      <c r="A662" s="11">
        <f t="shared" si="10"/>
        <v>654</v>
      </c>
      <c r="B662" s="11"/>
      <c r="C662" s="11" t="s">
        <v>727</v>
      </c>
      <c r="D662" s="11" t="s">
        <v>28</v>
      </c>
      <c r="E662" s="11" t="s">
        <v>728</v>
      </c>
      <c r="F662" s="11">
        <v>949093</v>
      </c>
      <c r="G662" s="16">
        <v>1286044</v>
      </c>
      <c r="H662" s="11">
        <v>2021</v>
      </c>
      <c r="I662" s="11" t="s">
        <v>18</v>
      </c>
      <c r="J662" s="11">
        <v>2</v>
      </c>
      <c r="K662" s="11">
        <v>18</v>
      </c>
      <c r="L662" s="11">
        <v>4</v>
      </c>
      <c r="M662" s="11">
        <v>23</v>
      </c>
      <c r="N662" s="14">
        <v>1562.3833</v>
      </c>
      <c r="O662" s="15">
        <v>607.46</v>
      </c>
      <c r="P662" s="11">
        <f>A662*1000/5000</f>
        <v>130.80000000000001</v>
      </c>
      <c r="Q662" s="13">
        <f>IF(F662&gt;700000,A662*1000/5629,"0")</f>
        <v>116.18404689998223</v>
      </c>
    </row>
    <row r="663" spans="1:17" x14ac:dyDescent="0.3">
      <c r="A663" s="11">
        <f t="shared" si="10"/>
        <v>655</v>
      </c>
      <c r="B663" s="11"/>
      <c r="C663" s="11" t="s">
        <v>795</v>
      </c>
      <c r="D663" s="11" t="s">
        <v>28</v>
      </c>
      <c r="E663" s="11" t="s">
        <v>796</v>
      </c>
      <c r="F663" s="11">
        <v>1215964</v>
      </c>
      <c r="G663" s="16">
        <v>1066041</v>
      </c>
      <c r="H663" s="11">
        <v>2021</v>
      </c>
      <c r="I663" s="11" t="s">
        <v>18</v>
      </c>
      <c r="J663" s="11">
        <v>3</v>
      </c>
      <c r="K663" s="11">
        <v>9</v>
      </c>
      <c r="L663" s="11">
        <v>15</v>
      </c>
      <c r="M663" s="11">
        <v>48</v>
      </c>
      <c r="N663" s="14">
        <v>2001.8</v>
      </c>
      <c r="O663" s="15">
        <v>607.44000000000005</v>
      </c>
      <c r="P663" s="11">
        <f>A663*1000/5000</f>
        <v>131</v>
      </c>
      <c r="Q663" s="13">
        <f>IF(F663&gt;700000,A663*1000/5629,"0")</f>
        <v>116.36169834784154</v>
      </c>
    </row>
    <row r="664" spans="1:17" x14ac:dyDescent="0.3">
      <c r="A664" s="11">
        <f t="shared" si="10"/>
        <v>656</v>
      </c>
      <c r="B664" s="11"/>
      <c r="C664" s="11" t="s">
        <v>725</v>
      </c>
      <c r="D664" s="11" t="s">
        <v>25</v>
      </c>
      <c r="E664" s="11">
        <v>2302</v>
      </c>
      <c r="F664" s="11">
        <v>745172</v>
      </c>
      <c r="G664" s="16" t="s">
        <v>797</v>
      </c>
      <c r="H664" s="11">
        <v>2020</v>
      </c>
      <c r="I664" s="11" t="s">
        <v>42</v>
      </c>
      <c r="J664" s="11">
        <v>2</v>
      </c>
      <c r="K664" s="11">
        <v>10</v>
      </c>
      <c r="L664" s="11">
        <v>19</v>
      </c>
      <c r="M664" s="11">
        <v>58</v>
      </c>
      <c r="N664" s="11">
        <f>(K664+18)*60-472+L664+M664/60</f>
        <v>1227.9666666666667</v>
      </c>
      <c r="O664" s="12">
        <f>F664/(((K664+18)*60-472)+L664+M664/60)</f>
        <v>606.83406172805996</v>
      </c>
      <c r="P664" s="11">
        <f>A664*1000/5000</f>
        <v>131.19999999999999</v>
      </c>
      <c r="Q664" s="13">
        <f>IF(F664&gt;700000,A664*1000/5629,"0")</f>
        <v>116.53934979570083</v>
      </c>
    </row>
    <row r="665" spans="1:17" x14ac:dyDescent="0.3">
      <c r="A665" s="11">
        <f t="shared" si="10"/>
        <v>657</v>
      </c>
      <c r="B665" s="11"/>
      <c r="C665" s="11" t="s">
        <v>146</v>
      </c>
      <c r="D665" s="11" t="s">
        <v>25</v>
      </c>
      <c r="E665" s="11">
        <v>803</v>
      </c>
      <c r="F665" s="11">
        <v>754906</v>
      </c>
      <c r="G665" s="16" t="s">
        <v>798</v>
      </c>
      <c r="H665" s="11">
        <v>2023</v>
      </c>
      <c r="I665" s="11" t="s">
        <v>17</v>
      </c>
      <c r="J665" s="11">
        <v>2</v>
      </c>
      <c r="K665" s="11">
        <v>10</v>
      </c>
      <c r="L665" s="11">
        <v>36</v>
      </c>
      <c r="M665" s="11">
        <v>29</v>
      </c>
      <c r="N665" s="11">
        <f>(K665+18)*60-472+L665+M665/60</f>
        <v>1244.4833333333333</v>
      </c>
      <c r="O665" s="12">
        <f>F665/(((K665+18)*60-472)+L665+M665/60)</f>
        <v>606.60193654662578</v>
      </c>
      <c r="P665" s="11">
        <f>A665*1000/5000</f>
        <v>131.4</v>
      </c>
      <c r="Q665" s="13">
        <f>IF(F665&gt;700000,A665*1000/5629,"0")</f>
        <v>116.71700124356013</v>
      </c>
    </row>
    <row r="666" spans="1:17" x14ac:dyDescent="0.3">
      <c r="A666" s="11">
        <f t="shared" si="10"/>
        <v>658</v>
      </c>
      <c r="B666" s="11"/>
      <c r="C666" s="11" t="s">
        <v>49</v>
      </c>
      <c r="D666" s="11" t="s">
        <v>25</v>
      </c>
      <c r="E666" s="11">
        <v>2311</v>
      </c>
      <c r="F666" s="11">
        <v>755454</v>
      </c>
      <c r="G666" s="16" t="s">
        <v>799</v>
      </c>
      <c r="H666" s="11">
        <v>2020</v>
      </c>
      <c r="I666" s="11" t="s">
        <v>42</v>
      </c>
      <c r="J666" s="11">
        <v>2</v>
      </c>
      <c r="K666" s="11">
        <v>10</v>
      </c>
      <c r="L666" s="11">
        <v>39</v>
      </c>
      <c r="M666" s="11">
        <v>49</v>
      </c>
      <c r="N666" s="11">
        <f>(K666+18)*60-472+L666+M666/60</f>
        <v>1247.8166666666666</v>
      </c>
      <c r="O666" s="12">
        <f>F666/(((K666+18)*60-472)+L666+M666/60)</f>
        <v>605.42066810028189</v>
      </c>
      <c r="P666" s="11">
        <f>A666*1000/5000</f>
        <v>131.6</v>
      </c>
      <c r="Q666" s="13">
        <f>IF(F666&gt;700000,A666*1000/5629,"0")</f>
        <v>116.89465269141944</v>
      </c>
    </row>
    <row r="667" spans="1:17" x14ac:dyDescent="0.3">
      <c r="A667" s="11">
        <f t="shared" si="10"/>
        <v>659</v>
      </c>
      <c r="B667" s="11"/>
      <c r="C667" s="11" t="s">
        <v>108</v>
      </c>
      <c r="D667" s="11" t="s">
        <v>25</v>
      </c>
      <c r="E667" s="11">
        <v>204</v>
      </c>
      <c r="F667" s="11">
        <v>634979</v>
      </c>
      <c r="G667" s="16" t="s">
        <v>800</v>
      </c>
      <c r="H667" s="11">
        <v>2023</v>
      </c>
      <c r="I667" s="11" t="s">
        <v>42</v>
      </c>
      <c r="J667" s="11">
        <v>2</v>
      </c>
      <c r="K667" s="11">
        <v>7</v>
      </c>
      <c r="L667" s="11">
        <v>22</v>
      </c>
      <c r="M667" s="11">
        <v>34</v>
      </c>
      <c r="N667" s="11">
        <f>(K667+18)*60-472+L667+M667/60</f>
        <v>1050.5666666666666</v>
      </c>
      <c r="O667" s="12">
        <f>F667/(((K667+18)*60-472)+L667+M667/60)</f>
        <v>604.41571215534475</v>
      </c>
      <c r="P667" s="11">
        <f>A667*1000/5000</f>
        <v>131.80000000000001</v>
      </c>
      <c r="Q667" s="13" t="str">
        <f>IF(F667&gt;700000,A667*1000/5629,"0")</f>
        <v>0</v>
      </c>
    </row>
    <row r="668" spans="1:17" x14ac:dyDescent="0.3">
      <c r="A668" s="11">
        <f t="shared" si="10"/>
        <v>660</v>
      </c>
      <c r="B668" s="11"/>
      <c r="C668" s="11" t="s">
        <v>801</v>
      </c>
      <c r="D668" s="11" t="s">
        <v>28</v>
      </c>
      <c r="E668" s="11" t="s">
        <v>802</v>
      </c>
      <c r="F668" s="11">
        <v>1020352</v>
      </c>
      <c r="G668" s="16">
        <v>85034</v>
      </c>
      <c r="H668" s="11">
        <v>2023</v>
      </c>
      <c r="I668" s="11" t="s">
        <v>30</v>
      </c>
      <c r="J668" s="11">
        <v>2</v>
      </c>
      <c r="K668" s="11">
        <v>20</v>
      </c>
      <c r="L668" s="11">
        <v>10</v>
      </c>
      <c r="M668" s="11">
        <v>52</v>
      </c>
      <c r="N668" s="14">
        <v>1688.8667</v>
      </c>
      <c r="O668" s="15">
        <v>604.16</v>
      </c>
      <c r="P668" s="11">
        <f>A668*1000/5000</f>
        <v>132</v>
      </c>
      <c r="Q668" s="13">
        <f>IF(F668&gt;700000,A668*1000/5629,"0")</f>
        <v>117.24995558713803</v>
      </c>
    </row>
    <row r="669" spans="1:17" x14ac:dyDescent="0.3">
      <c r="A669" s="11">
        <f t="shared" si="10"/>
        <v>661</v>
      </c>
      <c r="B669" s="11"/>
      <c r="C669" s="11" t="s">
        <v>572</v>
      </c>
      <c r="D669" s="11" t="s">
        <v>25</v>
      </c>
      <c r="E669" s="11">
        <v>3501</v>
      </c>
      <c r="F669" s="11">
        <v>762870</v>
      </c>
      <c r="G669" s="16" t="s">
        <v>803</v>
      </c>
      <c r="H669" s="11">
        <v>2022</v>
      </c>
      <c r="I669" s="11" t="s">
        <v>17</v>
      </c>
      <c r="J669" s="11">
        <v>2</v>
      </c>
      <c r="K669" s="11">
        <v>10</v>
      </c>
      <c r="L669" s="11">
        <v>55</v>
      </c>
      <c r="M669" s="11">
        <v>29</v>
      </c>
      <c r="N669" s="11">
        <f>(K669+18)*60-472+L669+M669/60</f>
        <v>1263.4833333333333</v>
      </c>
      <c r="O669" s="12">
        <f>F669/(((K669+18)*60-472)+L669+M669/60)</f>
        <v>603.78319196929124</v>
      </c>
      <c r="P669" s="11">
        <f>A669*1000/5000</f>
        <v>132.19999999999999</v>
      </c>
      <c r="Q669" s="13">
        <f>IF(F669&gt;700000,A669*1000/5629,"0")</f>
        <v>117.42760703499734</v>
      </c>
    </row>
    <row r="670" spans="1:17" x14ac:dyDescent="0.3">
      <c r="A670" s="11">
        <f t="shared" si="10"/>
        <v>662</v>
      </c>
      <c r="B670" s="11"/>
      <c r="C670" s="11" t="s">
        <v>804</v>
      </c>
      <c r="D670" s="11" t="s">
        <v>25</v>
      </c>
      <c r="E670" s="11">
        <v>2302</v>
      </c>
      <c r="F670" s="11">
        <v>744638</v>
      </c>
      <c r="G670" s="16" t="s">
        <v>805</v>
      </c>
      <c r="H670" s="11">
        <v>2019</v>
      </c>
      <c r="I670" s="11" t="s">
        <v>17</v>
      </c>
      <c r="J670" s="11">
        <v>2</v>
      </c>
      <c r="K670" s="11">
        <v>10</v>
      </c>
      <c r="L670" s="11">
        <v>26</v>
      </c>
      <c r="M670" s="11">
        <v>13</v>
      </c>
      <c r="N670" s="11">
        <f>(K670+18)*60-472+L670+M670/60</f>
        <v>1234.2166666666667</v>
      </c>
      <c r="O670" s="12">
        <f>F670/(((K670+18)*60-472)+L670+M670/60)</f>
        <v>603.32842693746375</v>
      </c>
      <c r="P670" s="11">
        <f>A670*1000/5000</f>
        <v>132.4</v>
      </c>
      <c r="Q670" s="13">
        <f>IF(F670&gt;700000,A670*1000/5629,"0")</f>
        <v>117.60525848285664</v>
      </c>
    </row>
    <row r="671" spans="1:17" x14ac:dyDescent="0.3">
      <c r="A671" s="11">
        <f t="shared" si="10"/>
        <v>663</v>
      </c>
      <c r="B671" s="11"/>
      <c r="C671" s="11" t="s">
        <v>806</v>
      </c>
      <c r="D671" s="11" t="s">
        <v>28</v>
      </c>
      <c r="E671" s="11" t="s">
        <v>807</v>
      </c>
      <c r="F671" s="11">
        <v>1153421</v>
      </c>
      <c r="G671" s="16">
        <v>603961</v>
      </c>
      <c r="H671" s="11">
        <v>2021</v>
      </c>
      <c r="I671" s="11" t="s">
        <v>18</v>
      </c>
      <c r="J671" s="11">
        <v>3</v>
      </c>
      <c r="K671" s="11">
        <v>7</v>
      </c>
      <c r="L671" s="11">
        <v>46</v>
      </c>
      <c r="M671" s="11">
        <v>54</v>
      </c>
      <c r="N671" s="14">
        <v>1912.9</v>
      </c>
      <c r="O671" s="15">
        <v>602.97</v>
      </c>
      <c r="P671" s="11">
        <f>A671*1000/5000</f>
        <v>132.6</v>
      </c>
      <c r="Q671" s="13">
        <f>IF(F671&gt;700000,A671*1000/5629,"0")</f>
        <v>117.78290993071593</v>
      </c>
    </row>
    <row r="672" spans="1:17" x14ac:dyDescent="0.3">
      <c r="A672" s="11">
        <f t="shared" si="10"/>
        <v>664</v>
      </c>
      <c r="B672" s="11"/>
      <c r="C672" s="11" t="s">
        <v>138</v>
      </c>
      <c r="D672" s="11" t="s">
        <v>25</v>
      </c>
      <c r="E672" s="11">
        <v>805</v>
      </c>
      <c r="F672" s="11">
        <v>731860</v>
      </c>
      <c r="G672" s="16" t="s">
        <v>808</v>
      </c>
      <c r="H672" s="11">
        <v>2023</v>
      </c>
      <c r="I672" s="11" t="s">
        <v>17</v>
      </c>
      <c r="J672" s="11">
        <v>2</v>
      </c>
      <c r="K672" s="11">
        <v>10</v>
      </c>
      <c r="L672" s="11">
        <v>6</v>
      </c>
      <c r="M672" s="11">
        <v>42</v>
      </c>
      <c r="N672" s="11">
        <f>(K672+18)*60-472+L672+M672/60</f>
        <v>1214.7</v>
      </c>
      <c r="O672" s="12">
        <f>F672/(((K672+18)*60-472)+L672+M672/60)</f>
        <v>602.50267555775088</v>
      </c>
      <c r="P672" s="11">
        <f>A672*1000/5000</f>
        <v>132.80000000000001</v>
      </c>
      <c r="Q672" s="13">
        <f>IF(F672&gt;700000,A672*1000/5629,"0")</f>
        <v>117.96056137857524</v>
      </c>
    </row>
    <row r="673" spans="1:17" x14ac:dyDescent="0.3">
      <c r="A673" s="11">
        <f t="shared" si="10"/>
        <v>665</v>
      </c>
      <c r="B673" s="11"/>
      <c r="C673" s="11" t="s">
        <v>809</v>
      </c>
      <c r="D673" s="11" t="s">
        <v>28</v>
      </c>
      <c r="E673" s="11" t="s">
        <v>810</v>
      </c>
      <c r="F673" s="11">
        <v>1000116</v>
      </c>
      <c r="G673" s="16">
        <v>353530</v>
      </c>
      <c r="H673" s="11">
        <v>2023</v>
      </c>
      <c r="I673" s="11" t="s">
        <v>18</v>
      </c>
      <c r="J673" s="11">
        <v>2</v>
      </c>
      <c r="K673" s="11">
        <v>19</v>
      </c>
      <c r="L673" s="11">
        <v>42</v>
      </c>
      <c r="M673" s="11">
        <v>12</v>
      </c>
      <c r="N673" s="14">
        <v>1660.2</v>
      </c>
      <c r="O673" s="15">
        <v>602.41</v>
      </c>
      <c r="P673" s="11">
        <f>A673*1000/5000</f>
        <v>133</v>
      </c>
      <c r="Q673" s="13">
        <f>IF(F673&gt;700000,A673*1000/5629,"0")</f>
        <v>118.13821282643454</v>
      </c>
    </row>
    <row r="674" spans="1:17" x14ac:dyDescent="0.3">
      <c r="A674" s="11">
        <f t="shared" si="10"/>
        <v>666</v>
      </c>
      <c r="B674" s="11"/>
      <c r="C674" s="11" t="s">
        <v>86</v>
      </c>
      <c r="D674" s="11" t="s">
        <v>25</v>
      </c>
      <c r="E674" s="11">
        <v>2310</v>
      </c>
      <c r="F674" s="11">
        <v>738083</v>
      </c>
      <c r="G674" s="16" t="s">
        <v>811</v>
      </c>
      <c r="H674" s="11">
        <v>2023</v>
      </c>
      <c r="I674" s="11" t="s">
        <v>17</v>
      </c>
      <c r="J674" s="11">
        <v>2</v>
      </c>
      <c r="K674" s="11">
        <v>10</v>
      </c>
      <c r="L674" s="11">
        <v>20</v>
      </c>
      <c r="M674" s="11">
        <v>37</v>
      </c>
      <c r="N674" s="11">
        <f>(K674+18)*60-472+L674+M674/60</f>
        <v>1228.6166666666666</v>
      </c>
      <c r="O674" s="12">
        <f>F674/(((K674+18)*60-472)+L674+M674/60)</f>
        <v>600.74311217222623</v>
      </c>
      <c r="P674" s="11">
        <f>A674*1000/5000</f>
        <v>133.19999999999999</v>
      </c>
      <c r="Q674" s="13">
        <f>IF(F674&gt;700000,A674*1000/5629,"0")</f>
        <v>118.31586427429383</v>
      </c>
    </row>
    <row r="675" spans="1:17" x14ac:dyDescent="0.3">
      <c r="A675" s="11">
        <f t="shared" si="10"/>
        <v>667</v>
      </c>
      <c r="B675" s="11"/>
      <c r="C675" s="11" t="s">
        <v>604</v>
      </c>
      <c r="D675" s="11" t="s">
        <v>28</v>
      </c>
      <c r="E675" s="11" t="s">
        <v>605</v>
      </c>
      <c r="F675" s="11">
        <v>1016290</v>
      </c>
      <c r="G675" s="16">
        <v>91599</v>
      </c>
      <c r="H675" s="11">
        <v>2021</v>
      </c>
      <c r="I675" s="11" t="s">
        <v>18</v>
      </c>
      <c r="J675" s="11">
        <v>2</v>
      </c>
      <c r="K675" s="11">
        <v>20</v>
      </c>
      <c r="L675" s="11">
        <v>14</v>
      </c>
      <c r="M675" s="11">
        <v>0</v>
      </c>
      <c r="N675" s="14">
        <v>1692</v>
      </c>
      <c r="O675" s="15">
        <v>600.64</v>
      </c>
      <c r="P675" s="11">
        <f>A675*1000/5000</f>
        <v>133.4</v>
      </c>
      <c r="Q675" s="13">
        <f>IF(F675&gt;700000,A675*1000/5629,"0")</f>
        <v>118.49351572215313</v>
      </c>
    </row>
    <row r="676" spans="1:17" x14ac:dyDescent="0.3">
      <c r="A676" s="11">
        <f t="shared" si="10"/>
        <v>668</v>
      </c>
      <c r="B676" s="11"/>
      <c r="C676" s="11" t="s">
        <v>73</v>
      </c>
      <c r="D676" s="11" t="s">
        <v>25</v>
      </c>
      <c r="E676" s="11">
        <v>806</v>
      </c>
      <c r="F676" s="11">
        <v>715434</v>
      </c>
      <c r="G676" s="16" t="s">
        <v>812</v>
      </c>
      <c r="H676" s="11">
        <v>2022</v>
      </c>
      <c r="I676" s="11" t="s">
        <v>17</v>
      </c>
      <c r="J676" s="11">
        <v>2</v>
      </c>
      <c r="K676" s="11">
        <v>9</v>
      </c>
      <c r="L676" s="11">
        <v>43</v>
      </c>
      <c r="M676" s="11">
        <v>56</v>
      </c>
      <c r="N676" s="11">
        <f>(K676+18)*60-472+L676+M676/60</f>
        <v>1191.9333333333334</v>
      </c>
      <c r="O676" s="12">
        <f>F676/(((K676+18)*60-472)+L676+M676/60)</f>
        <v>600.22987862855859</v>
      </c>
      <c r="P676" s="11">
        <f>A676*1000/5000</f>
        <v>133.6</v>
      </c>
      <c r="Q676" s="13">
        <f>IF(F676&gt;700000,A676*1000/5629,"0")</f>
        <v>118.67116717001244</v>
      </c>
    </row>
    <row r="677" spans="1:17" x14ac:dyDescent="0.3">
      <c r="A677" s="11">
        <f t="shared" si="10"/>
        <v>669</v>
      </c>
      <c r="B677" s="11"/>
      <c r="C677" s="11" t="s">
        <v>40</v>
      </c>
      <c r="D677" s="11" t="s">
        <v>25</v>
      </c>
      <c r="E677" s="11">
        <v>2801</v>
      </c>
      <c r="F677" s="11">
        <v>697180</v>
      </c>
      <c r="G677" s="16" t="s">
        <v>813</v>
      </c>
      <c r="H677" s="11">
        <v>2023</v>
      </c>
      <c r="I677" s="11" t="s">
        <v>42</v>
      </c>
      <c r="J677" s="11">
        <v>2</v>
      </c>
      <c r="K677" s="11">
        <v>9</v>
      </c>
      <c r="L677" s="11">
        <v>15</v>
      </c>
      <c r="M677" s="11">
        <v>36</v>
      </c>
      <c r="N677" s="11">
        <f>(K677+18)*60-472+L677+M677/60</f>
        <v>1163.5999999999999</v>
      </c>
      <c r="O677" s="12">
        <f>F677/(((K677+18)*60-472)+L677+M677/60)</f>
        <v>599.15778618081822</v>
      </c>
      <c r="P677" s="11">
        <f>A677*1000/5000</f>
        <v>133.80000000000001</v>
      </c>
      <c r="Q677" s="13" t="str">
        <f>IF(F677&gt;700000,A677*1000/5629,"0")</f>
        <v>0</v>
      </c>
    </row>
    <row r="678" spans="1:17" x14ac:dyDescent="0.3">
      <c r="A678" s="11">
        <f t="shared" si="10"/>
        <v>670</v>
      </c>
      <c r="B678" s="11"/>
      <c r="C678" s="11" t="s">
        <v>495</v>
      </c>
      <c r="D678" s="11" t="s">
        <v>28</v>
      </c>
      <c r="E678" s="11" t="s">
        <v>496</v>
      </c>
      <c r="F678" s="11">
        <v>1028267</v>
      </c>
      <c r="G678" s="16">
        <v>912303</v>
      </c>
      <c r="H678" s="11">
        <v>2025</v>
      </c>
      <c r="I678" s="11" t="s">
        <v>30</v>
      </c>
      <c r="J678" s="11">
        <v>2</v>
      </c>
      <c r="K678" s="11">
        <v>20</v>
      </c>
      <c r="L678" s="11">
        <v>38</v>
      </c>
      <c r="M678" s="11">
        <v>33</v>
      </c>
      <c r="N678" s="14">
        <v>1716.55</v>
      </c>
      <c r="O678" s="15">
        <v>599.03</v>
      </c>
      <c r="P678" s="11">
        <f>A678*1000/5000</f>
        <v>134</v>
      </c>
      <c r="Q678" s="13">
        <f>IF(F678&gt;700000,A678*1000/5629,"0")</f>
        <v>119.02647006573103</v>
      </c>
    </row>
    <row r="679" spans="1:17" x14ac:dyDescent="0.3">
      <c r="A679" s="11">
        <f t="shared" si="10"/>
        <v>671</v>
      </c>
      <c r="B679" s="11"/>
      <c r="C679" s="11" t="s">
        <v>88</v>
      </c>
      <c r="D679" s="11" t="s">
        <v>25</v>
      </c>
      <c r="E679" s="11">
        <v>2307</v>
      </c>
      <c r="F679" s="11">
        <v>715055</v>
      </c>
      <c r="G679" s="16" t="s">
        <v>814</v>
      </c>
      <c r="H679" s="11">
        <v>2022</v>
      </c>
      <c r="I679" s="11" t="s">
        <v>17</v>
      </c>
      <c r="J679" s="11">
        <v>2</v>
      </c>
      <c r="K679" s="11">
        <v>9</v>
      </c>
      <c r="L679" s="11">
        <v>45</v>
      </c>
      <c r="M679" s="11">
        <v>52</v>
      </c>
      <c r="N679" s="11">
        <f>(K679+18)*60-472+L679+M679/60</f>
        <v>1193.8666666666666</v>
      </c>
      <c r="O679" s="12">
        <f>F679/(((K679+18)*60-472)+L679+M679/60)</f>
        <v>598.94041769041769</v>
      </c>
      <c r="P679" s="11">
        <f>A679*1000/5000</f>
        <v>134.19999999999999</v>
      </c>
      <c r="Q679" s="13">
        <f>IF(F679&gt;700000,A679*1000/5629,"0")</f>
        <v>119.20412151359034</v>
      </c>
    </row>
    <row r="680" spans="1:17" x14ac:dyDescent="0.3">
      <c r="A680" s="11">
        <f t="shared" si="10"/>
        <v>672</v>
      </c>
      <c r="B680" s="11"/>
      <c r="C680" s="11" t="s">
        <v>91</v>
      </c>
      <c r="D680" s="11" t="s">
        <v>25</v>
      </c>
      <c r="E680" s="11">
        <v>802</v>
      </c>
      <c r="F680" s="11">
        <v>745909</v>
      </c>
      <c r="G680" s="16" t="s">
        <v>815</v>
      </c>
      <c r="H680" s="11">
        <v>2022</v>
      </c>
      <c r="I680" s="11" t="s">
        <v>42</v>
      </c>
      <c r="J680" s="11">
        <v>2</v>
      </c>
      <c r="K680" s="11">
        <v>10</v>
      </c>
      <c r="L680" s="11">
        <v>37</v>
      </c>
      <c r="M680" s="11">
        <v>26</v>
      </c>
      <c r="N680" s="11">
        <f>(K680+18)*60-472+L680+M680/60</f>
        <v>1245.4333333333334</v>
      </c>
      <c r="O680" s="12">
        <f>F680/(((K680+18)*60-472)+L680+M680/60)</f>
        <v>598.91523699917025</v>
      </c>
      <c r="P680" s="11">
        <f>A680*1000/5000</f>
        <v>134.4</v>
      </c>
      <c r="Q680" s="13">
        <f>IF(F680&gt;700000,A680*1000/5629,"0")</f>
        <v>119.38177296144964</v>
      </c>
    </row>
    <row r="681" spans="1:17" x14ac:dyDescent="0.3">
      <c r="A681" s="11">
        <f t="shared" si="10"/>
        <v>673</v>
      </c>
      <c r="B681" s="11"/>
      <c r="C681" s="11" t="s">
        <v>816</v>
      </c>
      <c r="D681" s="11" t="s">
        <v>28</v>
      </c>
      <c r="E681" s="11" t="s">
        <v>817</v>
      </c>
      <c r="F681" s="11">
        <v>970722</v>
      </c>
      <c r="G681" s="16">
        <v>3000279</v>
      </c>
      <c r="H681" s="11">
        <v>2022</v>
      </c>
      <c r="I681" s="11" t="s">
        <v>30</v>
      </c>
      <c r="J681" s="11">
        <v>2</v>
      </c>
      <c r="K681" s="11">
        <v>19</v>
      </c>
      <c r="L681" s="11">
        <v>2</v>
      </c>
      <c r="M681" s="11">
        <v>59</v>
      </c>
      <c r="N681" s="14">
        <v>1620.9833000000001</v>
      </c>
      <c r="O681" s="15">
        <v>598.85</v>
      </c>
      <c r="P681" s="11">
        <f>A681*1000/5000</f>
        <v>134.6</v>
      </c>
      <c r="Q681" s="13">
        <f>IF(F681&gt;700000,A681*1000/5629,"0")</f>
        <v>119.55942440930893</v>
      </c>
    </row>
    <row r="682" spans="1:17" x14ac:dyDescent="0.3">
      <c r="A682" s="11">
        <f t="shared" si="10"/>
        <v>674</v>
      </c>
      <c r="B682" s="11"/>
      <c r="C682" s="11" t="s">
        <v>818</v>
      </c>
      <c r="D682" s="11" t="s">
        <v>28</v>
      </c>
      <c r="E682" s="11" t="s">
        <v>819</v>
      </c>
      <c r="F682" s="11">
        <v>1137062</v>
      </c>
      <c r="G682" s="16">
        <v>5091089</v>
      </c>
      <c r="H682" s="11">
        <v>2018</v>
      </c>
      <c r="I682" s="11" t="s">
        <v>30</v>
      </c>
      <c r="J682" s="11">
        <v>3</v>
      </c>
      <c r="K682" s="11">
        <v>7</v>
      </c>
      <c r="L682" s="11">
        <v>34</v>
      </c>
      <c r="M682" s="11">
        <v>51</v>
      </c>
      <c r="N682" s="14">
        <v>1900.85</v>
      </c>
      <c r="O682" s="15">
        <v>598.19000000000005</v>
      </c>
      <c r="P682" s="11">
        <f>A682*1000/5000</f>
        <v>134.80000000000001</v>
      </c>
      <c r="Q682" s="13">
        <f>IF(F682&gt;700000,A682*1000/5629,"0")</f>
        <v>119.73707585716824</v>
      </c>
    </row>
    <row r="683" spans="1:17" x14ac:dyDescent="0.3">
      <c r="A683" s="11">
        <f t="shared" si="10"/>
        <v>675</v>
      </c>
      <c r="B683" s="11"/>
      <c r="C683" s="11" t="s">
        <v>318</v>
      </c>
      <c r="D683" s="11" t="s">
        <v>28</v>
      </c>
      <c r="E683" s="11" t="s">
        <v>319</v>
      </c>
      <c r="F683" s="11">
        <v>946735</v>
      </c>
      <c r="G683" s="16">
        <v>806306</v>
      </c>
      <c r="H683" s="11">
        <v>2023</v>
      </c>
      <c r="I683" s="11" t="s">
        <v>30</v>
      </c>
      <c r="J683" s="11">
        <v>2</v>
      </c>
      <c r="K683" s="11">
        <v>18</v>
      </c>
      <c r="L683" s="11">
        <v>25</v>
      </c>
      <c r="M683" s="11">
        <v>56</v>
      </c>
      <c r="N683" s="14">
        <v>1583.9332999999999</v>
      </c>
      <c r="O683" s="15">
        <v>597.71</v>
      </c>
      <c r="P683" s="11">
        <f>A683*1000/5000</f>
        <v>135</v>
      </c>
      <c r="Q683" s="13">
        <f>IF(F683&gt;700000,A683*1000/5629,"0")</f>
        <v>119.91472730502754</v>
      </c>
    </row>
    <row r="684" spans="1:17" x14ac:dyDescent="0.3">
      <c r="A684" s="11">
        <f t="shared" si="10"/>
        <v>676</v>
      </c>
      <c r="B684" s="11"/>
      <c r="C684" s="11" t="s">
        <v>146</v>
      </c>
      <c r="D684" s="11" t="s">
        <v>25</v>
      </c>
      <c r="E684" s="11">
        <v>803</v>
      </c>
      <c r="F684" s="11">
        <v>754906</v>
      </c>
      <c r="G684" s="16" t="s">
        <v>820</v>
      </c>
      <c r="H684" s="11">
        <v>2023</v>
      </c>
      <c r="I684" s="11" t="s">
        <v>42</v>
      </c>
      <c r="J684" s="11">
        <v>2</v>
      </c>
      <c r="K684" s="11">
        <v>10</v>
      </c>
      <c r="L684" s="11">
        <v>56</v>
      </c>
      <c r="M684" s="11">
        <v>7</v>
      </c>
      <c r="N684" s="11">
        <f>(K684+18)*60-472+L684+M684/60</f>
        <v>1264.1166666666666</v>
      </c>
      <c r="O684" s="12">
        <f>F684/(((K684+18)*60-472)+L684+M684/60)</f>
        <v>597.18063997257639</v>
      </c>
      <c r="P684" s="11">
        <f>A684*1000/5000</f>
        <v>135.19999999999999</v>
      </c>
      <c r="Q684" s="13">
        <f>IF(F684&gt;700000,A684*1000/5629,"0")</f>
        <v>120.09237875288683</v>
      </c>
    </row>
    <row r="685" spans="1:17" x14ac:dyDescent="0.3">
      <c r="A685" s="11">
        <f t="shared" si="10"/>
        <v>677</v>
      </c>
      <c r="B685" s="11"/>
      <c r="C685" s="11" t="s">
        <v>226</v>
      </c>
      <c r="D685" s="11" t="s">
        <v>25</v>
      </c>
      <c r="E685" s="11">
        <v>2302</v>
      </c>
      <c r="F685" s="11">
        <v>744437</v>
      </c>
      <c r="G685" s="16" t="s">
        <v>821</v>
      </c>
      <c r="H685" s="11">
        <v>2020</v>
      </c>
      <c r="I685" s="11" t="s">
        <v>42</v>
      </c>
      <c r="J685" s="11">
        <v>2</v>
      </c>
      <c r="K685" s="11">
        <v>10</v>
      </c>
      <c r="L685" s="11">
        <v>39</v>
      </c>
      <c r="M685" s="11">
        <v>13</v>
      </c>
      <c r="N685" s="11">
        <f>(K685+18)*60-472+L685+M685/60</f>
        <v>1247.2166666666667</v>
      </c>
      <c r="O685" s="12">
        <f>F685/(((K685+18)*60-472)+L685+M685/60)</f>
        <v>596.87864979354026</v>
      </c>
      <c r="P685" s="11">
        <f>A685*1000/5000</f>
        <v>135.4</v>
      </c>
      <c r="Q685" s="13">
        <f>IF(F685&gt;700000,A685*1000/5629,"0")</f>
        <v>120.27003020074613</v>
      </c>
    </row>
    <row r="686" spans="1:17" x14ac:dyDescent="0.3">
      <c r="A686" s="11">
        <f t="shared" si="10"/>
        <v>678</v>
      </c>
      <c r="B686" s="11"/>
      <c r="C686" s="11" t="s">
        <v>295</v>
      </c>
      <c r="D686" s="11" t="s">
        <v>25</v>
      </c>
      <c r="E686" s="11">
        <v>1108</v>
      </c>
      <c r="F686" s="11">
        <v>645439</v>
      </c>
      <c r="G686" s="16" t="s">
        <v>822</v>
      </c>
      <c r="H686" s="11">
        <v>2020</v>
      </c>
      <c r="I686" s="11" t="s">
        <v>17</v>
      </c>
      <c r="J686" s="11">
        <v>2</v>
      </c>
      <c r="K686" s="11">
        <v>7</v>
      </c>
      <c r="L686" s="11">
        <v>53</v>
      </c>
      <c r="M686" s="11">
        <v>35</v>
      </c>
      <c r="N686" s="11">
        <f>(K686+18)*60-472+L686+M686/60</f>
        <v>1081.5833333333333</v>
      </c>
      <c r="O686" s="12">
        <f>F686/(((K686+18)*60-472)+L686+M686/60)</f>
        <v>596.75383311503197</v>
      </c>
      <c r="P686" s="11">
        <f>A686*1000/5000</f>
        <v>135.6</v>
      </c>
      <c r="Q686" s="13" t="str">
        <f>IF(F686&gt;700000,A686*1000/5629,"0")</f>
        <v>0</v>
      </c>
    </row>
    <row r="687" spans="1:17" x14ac:dyDescent="0.3">
      <c r="A687" s="11">
        <f t="shared" si="10"/>
        <v>679</v>
      </c>
      <c r="B687" s="11"/>
      <c r="C687" s="11" t="s">
        <v>823</v>
      </c>
      <c r="D687" s="11" t="s">
        <v>28</v>
      </c>
      <c r="E687" s="11" t="s">
        <v>824</v>
      </c>
      <c r="F687" s="11">
        <v>1153566</v>
      </c>
      <c r="G687" s="16">
        <v>672299</v>
      </c>
      <c r="H687" s="11">
        <v>2023</v>
      </c>
      <c r="I687" s="11" t="s">
        <v>30</v>
      </c>
      <c r="J687" s="11">
        <v>3</v>
      </c>
      <c r="K687" s="11">
        <v>8</v>
      </c>
      <c r="L687" s="11">
        <v>12</v>
      </c>
      <c r="M687" s="11">
        <v>51</v>
      </c>
      <c r="N687" s="14">
        <v>1938.85</v>
      </c>
      <c r="O687" s="15">
        <v>594.97</v>
      </c>
      <c r="P687" s="11">
        <f>A687*1000/5000</f>
        <v>135.80000000000001</v>
      </c>
      <c r="Q687" s="13">
        <f>IF(F687&gt;700000,A687*1000/5629,"0")</f>
        <v>120.62533309646474</v>
      </c>
    </row>
    <row r="688" spans="1:17" x14ac:dyDescent="0.3">
      <c r="A688" s="11">
        <f t="shared" si="10"/>
        <v>680</v>
      </c>
      <c r="B688" s="11"/>
      <c r="C688" s="11" t="s">
        <v>45</v>
      </c>
      <c r="D688" s="11" t="s">
        <v>25</v>
      </c>
      <c r="E688" s="11">
        <v>805</v>
      </c>
      <c r="F688" s="11">
        <v>733143</v>
      </c>
      <c r="G688" s="16" t="s">
        <v>825</v>
      </c>
      <c r="H688" s="11">
        <v>2024</v>
      </c>
      <c r="I688" s="11" t="s">
        <v>42</v>
      </c>
      <c r="J688" s="11">
        <v>2</v>
      </c>
      <c r="K688" s="11">
        <v>10</v>
      </c>
      <c r="L688" s="11">
        <v>24</v>
      </c>
      <c r="M688" s="11">
        <v>23</v>
      </c>
      <c r="N688" s="11">
        <f>(K688+18)*60-472+L688+M688/60</f>
        <v>1232.3833333333334</v>
      </c>
      <c r="O688" s="12">
        <f>F688/(((K688+18)*60-472)+L688+M688/60)</f>
        <v>594.89850290088305</v>
      </c>
      <c r="P688" s="11">
        <f>A688*1000/5000</f>
        <v>136</v>
      </c>
      <c r="Q688" s="13">
        <f>IF(F688&gt;700000,A688*1000/5629,"0")</f>
        <v>120.80298454432403</v>
      </c>
    </row>
    <row r="689" spans="1:17" x14ac:dyDescent="0.3">
      <c r="A689" s="11">
        <f t="shared" si="10"/>
        <v>681</v>
      </c>
      <c r="B689" s="11"/>
      <c r="C689" s="11" t="s">
        <v>818</v>
      </c>
      <c r="D689" s="11" t="s">
        <v>28</v>
      </c>
      <c r="E689" s="11" t="s">
        <v>819</v>
      </c>
      <c r="F689" s="11">
        <v>1137062</v>
      </c>
      <c r="G689" s="16">
        <v>426248</v>
      </c>
      <c r="H689" s="11">
        <v>2019</v>
      </c>
      <c r="I689" s="11" t="s">
        <v>18</v>
      </c>
      <c r="J689" s="11">
        <v>3</v>
      </c>
      <c r="K689" s="11">
        <v>7</v>
      </c>
      <c r="L689" s="11">
        <v>45</v>
      </c>
      <c r="M689" s="11">
        <v>23</v>
      </c>
      <c r="N689" s="14">
        <v>1911.3833</v>
      </c>
      <c r="O689" s="15">
        <v>594.89</v>
      </c>
      <c r="P689" s="11">
        <f>A689*1000/5000</f>
        <v>136.19999999999999</v>
      </c>
      <c r="Q689" s="13">
        <f>IF(F689&gt;700000,A689*1000/5629,"0")</f>
        <v>120.98063599218334</v>
      </c>
    </row>
    <row r="690" spans="1:17" x14ac:dyDescent="0.3">
      <c r="A690" s="11">
        <f t="shared" si="10"/>
        <v>682</v>
      </c>
      <c r="B690" s="11"/>
      <c r="C690" s="11" t="s">
        <v>45</v>
      </c>
      <c r="D690" s="11" t="s">
        <v>25</v>
      </c>
      <c r="E690" s="11">
        <v>2302</v>
      </c>
      <c r="F690" s="11">
        <v>733143</v>
      </c>
      <c r="G690" s="16" t="s">
        <v>826</v>
      </c>
      <c r="H690" s="11">
        <v>2024</v>
      </c>
      <c r="I690" s="11" t="s">
        <v>42</v>
      </c>
      <c r="J690" s="11">
        <v>2</v>
      </c>
      <c r="K690" s="11">
        <v>10</v>
      </c>
      <c r="L690" s="11">
        <v>25</v>
      </c>
      <c r="M690" s="11">
        <v>18</v>
      </c>
      <c r="N690" s="11">
        <f>(K690+18)*60-472+L690+M690/60</f>
        <v>1233.3</v>
      </c>
      <c r="O690" s="12">
        <f>F690/(((K690+18)*60-472)+L690+M690/60)</f>
        <v>594.45633665774756</v>
      </c>
      <c r="P690" s="11">
        <f>A690*1000/5000</f>
        <v>136.4</v>
      </c>
      <c r="Q690" s="13">
        <f>IF(F690&gt;700000,A690*1000/5629,"0")</f>
        <v>121.15828744004264</v>
      </c>
    </row>
    <row r="691" spans="1:17" x14ac:dyDescent="0.3">
      <c r="A691" s="11">
        <f t="shared" si="10"/>
        <v>683</v>
      </c>
      <c r="B691" s="11"/>
      <c r="C691" s="11" t="s">
        <v>827</v>
      </c>
      <c r="D691" s="11" t="s">
        <v>28</v>
      </c>
      <c r="E691" s="11" t="s">
        <v>828</v>
      </c>
      <c r="F691" s="11">
        <v>1152968</v>
      </c>
      <c r="G691" s="16">
        <v>579734</v>
      </c>
      <c r="H691" s="11">
        <v>2022</v>
      </c>
      <c r="I691" s="11" t="s">
        <v>18</v>
      </c>
      <c r="J691" s="11">
        <v>3</v>
      </c>
      <c r="K691" s="11">
        <v>8</v>
      </c>
      <c r="L691" s="11">
        <v>14</v>
      </c>
      <c r="M691" s="11">
        <v>39</v>
      </c>
      <c r="N691" s="14">
        <v>1940.65</v>
      </c>
      <c r="O691" s="15">
        <v>594.11</v>
      </c>
      <c r="P691" s="11">
        <f>A691*1000/5000</f>
        <v>136.6</v>
      </c>
      <c r="Q691" s="13">
        <f>IF(F691&gt;700000,A691*1000/5629,"0")</f>
        <v>121.33593888790193</v>
      </c>
    </row>
    <row r="692" spans="1:17" x14ac:dyDescent="0.3">
      <c r="A692" s="11">
        <f t="shared" si="10"/>
        <v>684</v>
      </c>
      <c r="B692" s="11"/>
      <c r="C692" s="11" t="s">
        <v>65</v>
      </c>
      <c r="D692" s="11" t="s">
        <v>25</v>
      </c>
      <c r="E692" s="11">
        <v>802</v>
      </c>
      <c r="F692" s="11">
        <v>742233</v>
      </c>
      <c r="G692" s="16" t="s">
        <v>829</v>
      </c>
      <c r="H692" s="11">
        <v>2022</v>
      </c>
      <c r="I692" s="11" t="s">
        <v>42</v>
      </c>
      <c r="J692" s="11">
        <v>2</v>
      </c>
      <c r="K692" s="11">
        <v>10</v>
      </c>
      <c r="L692" s="11">
        <v>43</v>
      </c>
      <c r="M692" s="11">
        <v>29</v>
      </c>
      <c r="N692" s="11">
        <f>(K692+18)*60-472+L692+M692/60</f>
        <v>1251.4833333333333</v>
      </c>
      <c r="O692" s="12">
        <f>F692/(((K692+18)*60-472)+L692+M692/60)</f>
        <v>593.0826086377499</v>
      </c>
      <c r="P692" s="11">
        <f>A692*1000/5000</f>
        <v>136.80000000000001</v>
      </c>
      <c r="Q692" s="13">
        <f>IF(F692&gt;700000,A692*1000/5629,"0")</f>
        <v>121.51359033576124</v>
      </c>
    </row>
    <row r="693" spans="1:17" x14ac:dyDescent="0.3">
      <c r="A693" s="11">
        <f t="shared" si="10"/>
        <v>685</v>
      </c>
      <c r="B693" s="11"/>
      <c r="C693" s="11" t="s">
        <v>572</v>
      </c>
      <c r="D693" s="11" t="s">
        <v>25</v>
      </c>
      <c r="E693" s="11">
        <v>3501</v>
      </c>
      <c r="F693" s="11">
        <v>762870</v>
      </c>
      <c r="G693" s="16" t="s">
        <v>830</v>
      </c>
      <c r="H693" s="11">
        <v>2023</v>
      </c>
      <c r="I693" s="11" t="s">
        <v>42</v>
      </c>
      <c r="J693" s="11">
        <v>2</v>
      </c>
      <c r="K693" s="11">
        <v>11</v>
      </c>
      <c r="L693" s="11">
        <v>22</v>
      </c>
      <c r="M693" s="11">
        <v>43</v>
      </c>
      <c r="N693" s="11">
        <f>(K693+18)*60-472+L693+M693/60</f>
        <v>1290.7166666666667</v>
      </c>
      <c r="O693" s="12">
        <f>F693/(((K693+18)*60-472)+L693+M693/60)</f>
        <v>591.04373539248218</v>
      </c>
      <c r="P693" s="11">
        <f>A693*1000/5000</f>
        <v>137</v>
      </c>
      <c r="Q693" s="13">
        <f>IF(F693&gt;700000,A693*1000/5629,"0")</f>
        <v>121.69124178362054</v>
      </c>
    </row>
    <row r="694" spans="1:17" x14ac:dyDescent="0.3">
      <c r="A694" s="11">
        <f t="shared" si="10"/>
        <v>686</v>
      </c>
      <c r="B694" s="11"/>
      <c r="C694" s="11" t="s">
        <v>69</v>
      </c>
      <c r="D694" s="11" t="s">
        <v>25</v>
      </c>
      <c r="E694" s="11">
        <v>1803</v>
      </c>
      <c r="F694" s="11">
        <v>679807</v>
      </c>
      <c r="G694" s="16" t="s">
        <v>831</v>
      </c>
      <c r="H694" s="11">
        <v>2021</v>
      </c>
      <c r="I694" s="11" t="s">
        <v>42</v>
      </c>
      <c r="J694" s="11">
        <v>2</v>
      </c>
      <c r="K694" s="11">
        <v>9</v>
      </c>
      <c r="L694" s="11">
        <v>2</v>
      </c>
      <c r="M694" s="11">
        <v>23</v>
      </c>
      <c r="N694" s="11">
        <f>(K694+18)*60-472+L694+M694/60</f>
        <v>1150.3833333333334</v>
      </c>
      <c r="O694" s="12">
        <f>F694/(((K694+18)*60-472)+L694+M694/60)</f>
        <v>590.93954189183307</v>
      </c>
      <c r="P694" s="11">
        <f>A694*1000/5000</f>
        <v>137.19999999999999</v>
      </c>
      <c r="Q694" s="13" t="str">
        <f>IF(F694&gt;700000,A694*1000/5629,"0")</f>
        <v>0</v>
      </c>
    </row>
    <row r="695" spans="1:17" x14ac:dyDescent="0.3">
      <c r="A695" s="11">
        <f t="shared" si="10"/>
        <v>687</v>
      </c>
      <c r="B695" s="11"/>
      <c r="C695" s="11" t="s">
        <v>339</v>
      </c>
      <c r="D695" s="11" t="s">
        <v>28</v>
      </c>
      <c r="E695" s="11" t="s">
        <v>340</v>
      </c>
      <c r="F695" s="11">
        <v>1179971</v>
      </c>
      <c r="G695" s="16">
        <v>2029190</v>
      </c>
      <c r="H695" s="11">
        <v>2023</v>
      </c>
      <c r="I695" s="11" t="s">
        <v>18</v>
      </c>
      <c r="J695" s="11">
        <v>3</v>
      </c>
      <c r="K695" s="11">
        <v>9</v>
      </c>
      <c r="L695" s="11">
        <v>12</v>
      </c>
      <c r="M695" s="11">
        <v>49</v>
      </c>
      <c r="N695" s="14">
        <v>1998.8167000000001</v>
      </c>
      <c r="O695" s="15">
        <v>590.33000000000004</v>
      </c>
      <c r="P695" s="11">
        <f>A695*1000/5000</f>
        <v>137.4</v>
      </c>
      <c r="Q695" s="13">
        <f>IF(F695&gt;700000,A695*1000/5629,"0")</f>
        <v>122.04654467933914</v>
      </c>
    </row>
    <row r="696" spans="1:17" x14ac:dyDescent="0.3">
      <c r="A696" s="11">
        <f t="shared" si="10"/>
        <v>688</v>
      </c>
      <c r="B696" s="11"/>
      <c r="C696" s="11" t="s">
        <v>37</v>
      </c>
      <c r="D696" s="11" t="s">
        <v>25</v>
      </c>
      <c r="E696" s="11">
        <v>1607</v>
      </c>
      <c r="F696" s="11">
        <v>595129</v>
      </c>
      <c r="G696" s="16" t="s">
        <v>832</v>
      </c>
      <c r="H696" s="11">
        <v>2022</v>
      </c>
      <c r="I696" s="11" t="s">
        <v>42</v>
      </c>
      <c r="J696" s="11">
        <v>2</v>
      </c>
      <c r="K696" s="11">
        <v>6</v>
      </c>
      <c r="L696" s="11">
        <v>40</v>
      </c>
      <c r="M696" s="11">
        <v>12</v>
      </c>
      <c r="N696" s="11">
        <f>(K696+18)*60-472+L696+M696/60</f>
        <v>1008.2</v>
      </c>
      <c r="O696" s="12">
        <f>F696/(((K696+18)*60-472)+L696+M696/60)</f>
        <v>590.28863320769688</v>
      </c>
      <c r="P696" s="11">
        <f>A696*1000/5000</f>
        <v>137.6</v>
      </c>
      <c r="Q696" s="13" t="str">
        <f>IF(F696&gt;700000,A696*1000/5629,"0")</f>
        <v>0</v>
      </c>
    </row>
    <row r="697" spans="1:17" x14ac:dyDescent="0.3">
      <c r="A697" s="11">
        <f t="shared" si="10"/>
        <v>689</v>
      </c>
      <c r="B697" s="11"/>
      <c r="C697" s="11" t="s">
        <v>463</v>
      </c>
      <c r="D697" s="11" t="s">
        <v>28</v>
      </c>
      <c r="E697" s="11" t="s">
        <v>464</v>
      </c>
      <c r="F697" s="11">
        <v>946357</v>
      </c>
      <c r="G697" s="16">
        <v>565723</v>
      </c>
      <c r="H697" s="11">
        <v>2024</v>
      </c>
      <c r="I697" s="11" t="s">
        <v>30</v>
      </c>
      <c r="J697" s="11">
        <v>2</v>
      </c>
      <c r="K697" s="11">
        <v>18</v>
      </c>
      <c r="L697" s="11">
        <v>45</v>
      </c>
      <c r="M697" s="11">
        <v>16</v>
      </c>
      <c r="N697" s="14">
        <v>1603.2666999999999</v>
      </c>
      <c r="O697" s="15">
        <v>590.27</v>
      </c>
      <c r="P697" s="11">
        <f>A697*1000/5000</f>
        <v>137.80000000000001</v>
      </c>
      <c r="Q697" s="13">
        <f>IF(F697&gt;700000,A697*1000/5629,"0")</f>
        <v>122.40184757505774</v>
      </c>
    </row>
    <row r="698" spans="1:17" x14ac:dyDescent="0.3">
      <c r="A698" s="11">
        <f t="shared" si="10"/>
        <v>690</v>
      </c>
      <c r="B698" s="11"/>
      <c r="C698" s="11" t="s">
        <v>463</v>
      </c>
      <c r="D698" s="11" t="s">
        <v>28</v>
      </c>
      <c r="E698" s="11" t="s">
        <v>464</v>
      </c>
      <c r="F698" s="11">
        <v>946357</v>
      </c>
      <c r="G698" s="16">
        <v>565724</v>
      </c>
      <c r="H698" s="11">
        <v>2024</v>
      </c>
      <c r="I698" s="11" t="s">
        <v>30</v>
      </c>
      <c r="J698" s="11">
        <v>2</v>
      </c>
      <c r="K698" s="11">
        <v>18</v>
      </c>
      <c r="L698" s="11">
        <v>45</v>
      </c>
      <c r="M698" s="11">
        <v>16</v>
      </c>
      <c r="N698" s="14">
        <v>1603.2666999999999</v>
      </c>
      <c r="O698" s="15">
        <v>590.27</v>
      </c>
      <c r="P698" s="11">
        <f>A698*1000/5000</f>
        <v>138</v>
      </c>
      <c r="Q698" s="13">
        <f>IF(F698&gt;700000,A698*1000/5629,"0")</f>
        <v>122.57949902291703</v>
      </c>
    </row>
    <row r="699" spans="1:17" x14ac:dyDescent="0.3">
      <c r="A699" s="11">
        <f t="shared" si="10"/>
        <v>691</v>
      </c>
      <c r="B699" s="11"/>
      <c r="C699" s="11" t="s">
        <v>748</v>
      </c>
      <c r="D699" s="11" t="s">
        <v>28</v>
      </c>
      <c r="E699" s="11" t="s">
        <v>749</v>
      </c>
      <c r="F699" s="11">
        <v>1015484</v>
      </c>
      <c r="G699" s="16">
        <v>2001319</v>
      </c>
      <c r="H699" s="11">
        <v>2023</v>
      </c>
      <c r="I699" s="11" t="s">
        <v>18</v>
      </c>
      <c r="J699" s="11">
        <v>2</v>
      </c>
      <c r="K699" s="11">
        <v>20</v>
      </c>
      <c r="L699" s="11">
        <v>42</v>
      </c>
      <c r="M699" s="11">
        <v>56</v>
      </c>
      <c r="N699" s="14">
        <v>1720.9332999999999</v>
      </c>
      <c r="O699" s="15">
        <v>590.08000000000004</v>
      </c>
      <c r="P699" s="11">
        <f>A699*1000/5000</f>
        <v>138.19999999999999</v>
      </c>
      <c r="Q699" s="13">
        <f>IF(F699&gt;700000,A699*1000/5629,"0")</f>
        <v>122.75715047077634</v>
      </c>
    </row>
    <row r="700" spans="1:17" x14ac:dyDescent="0.3">
      <c r="A700" s="11">
        <f t="shared" si="10"/>
        <v>692</v>
      </c>
      <c r="B700" s="11"/>
      <c r="C700" s="11" t="s">
        <v>833</v>
      </c>
      <c r="D700" s="11" t="s">
        <v>28</v>
      </c>
      <c r="E700" s="11" t="s">
        <v>834</v>
      </c>
      <c r="F700" s="11">
        <v>980511</v>
      </c>
      <c r="G700" s="16">
        <v>522228</v>
      </c>
      <c r="H700" s="11">
        <v>2022</v>
      </c>
      <c r="I700" s="11" t="s">
        <v>30</v>
      </c>
      <c r="J700" s="11">
        <v>2</v>
      </c>
      <c r="K700" s="11">
        <v>19</v>
      </c>
      <c r="L700" s="11">
        <v>44</v>
      </c>
      <c r="M700" s="11">
        <v>12</v>
      </c>
      <c r="N700" s="14">
        <v>1662.2</v>
      </c>
      <c r="O700" s="15">
        <v>589.89</v>
      </c>
      <c r="P700" s="11">
        <f>A700*1000/5000</f>
        <v>138.4</v>
      </c>
      <c r="Q700" s="13">
        <f>IF(F700&gt;700000,A700*1000/5629,"0")</f>
        <v>122.93480191863564</v>
      </c>
    </row>
    <row r="701" spans="1:17" x14ac:dyDescent="0.3">
      <c r="A701" s="11">
        <f t="shared" si="10"/>
        <v>693</v>
      </c>
      <c r="B701" s="11"/>
      <c r="C701" s="11" t="s">
        <v>31</v>
      </c>
      <c r="D701" s="11" t="s">
        <v>25</v>
      </c>
      <c r="E701" s="11">
        <v>3501</v>
      </c>
      <c r="F701" s="11">
        <v>757263</v>
      </c>
      <c r="G701" s="16" t="s">
        <v>835</v>
      </c>
      <c r="H701" s="11">
        <v>2022</v>
      </c>
      <c r="I701" s="11" t="s">
        <v>17</v>
      </c>
      <c r="J701" s="11">
        <v>2</v>
      </c>
      <c r="K701" s="11">
        <v>11</v>
      </c>
      <c r="L701" s="11">
        <v>16</v>
      </c>
      <c r="M701" s="11">
        <v>4</v>
      </c>
      <c r="N701" s="11">
        <f>(K701+18)*60-472+L701+M701/60</f>
        <v>1284.0666666666666</v>
      </c>
      <c r="O701" s="12">
        <f>F701/(((K701+18)*60-472)+L701+M701/60)</f>
        <v>589.73807175120714</v>
      </c>
      <c r="P701" s="11">
        <f>A701*1000/5000</f>
        <v>138.6</v>
      </c>
      <c r="Q701" s="13">
        <f>IF(F701&gt;700000,A701*1000/5629,"0")</f>
        <v>123.11245336649493</v>
      </c>
    </row>
    <row r="702" spans="1:17" x14ac:dyDescent="0.3">
      <c r="A702" s="11">
        <f t="shared" si="10"/>
        <v>694</v>
      </c>
      <c r="B702" s="11"/>
      <c r="C702" s="11" t="s">
        <v>33</v>
      </c>
      <c r="D702" s="11" t="s">
        <v>25</v>
      </c>
      <c r="E702" s="11">
        <v>2904</v>
      </c>
      <c r="F702" s="11">
        <v>639951</v>
      </c>
      <c r="G702" s="16" t="s">
        <v>836</v>
      </c>
      <c r="H702" s="11">
        <v>2022</v>
      </c>
      <c r="I702" s="11" t="s">
        <v>42</v>
      </c>
      <c r="J702" s="11">
        <v>2</v>
      </c>
      <c r="K702" s="11">
        <v>7</v>
      </c>
      <c r="L702" s="11">
        <v>57</v>
      </c>
      <c r="M702" s="11">
        <v>26</v>
      </c>
      <c r="N702" s="11">
        <f>(K702+18)*60-472+L702+M702/60</f>
        <v>1085.4333333333334</v>
      </c>
      <c r="O702" s="12">
        <f>F702/(((K702+18)*60-472)+L702+M702/60)</f>
        <v>589.58111967570551</v>
      </c>
      <c r="P702" s="11">
        <f>A702*1000/5000</f>
        <v>138.80000000000001</v>
      </c>
      <c r="Q702" s="13" t="str">
        <f>IF(F702&gt;700000,A702*1000/5629,"0")</f>
        <v>0</v>
      </c>
    </row>
    <row r="703" spans="1:17" x14ac:dyDescent="0.3">
      <c r="A703" s="11">
        <f t="shared" si="10"/>
        <v>695</v>
      </c>
      <c r="B703" s="11"/>
      <c r="C703" s="11" t="s">
        <v>837</v>
      </c>
      <c r="D703" s="11" t="s">
        <v>25</v>
      </c>
      <c r="E703" s="11">
        <v>2305</v>
      </c>
      <c r="F703" s="11">
        <v>718374</v>
      </c>
      <c r="G703" s="16" t="s">
        <v>838</v>
      </c>
      <c r="H703" s="11">
        <v>2021</v>
      </c>
      <c r="I703" s="11" t="s">
        <v>17</v>
      </c>
      <c r="J703" s="11">
        <v>2</v>
      </c>
      <c r="K703" s="11">
        <v>10</v>
      </c>
      <c r="L703" s="11">
        <v>11</v>
      </c>
      <c r="M703" s="11">
        <v>27</v>
      </c>
      <c r="N703" s="11">
        <f>(K703+18)*60-472+L703+M703/60</f>
        <v>1219.45</v>
      </c>
      <c r="O703" s="12">
        <f>F703/(((K703+18)*60-472)+L703+M703/60)</f>
        <v>589.09672393292055</v>
      </c>
      <c r="P703" s="11">
        <f>A703*1000/5000</f>
        <v>139</v>
      </c>
      <c r="Q703" s="13">
        <f>IF(F703&gt;700000,A703*1000/5629,"0")</f>
        <v>123.46775626221354</v>
      </c>
    </row>
    <row r="704" spans="1:17" x14ac:dyDescent="0.3">
      <c r="A704" s="11">
        <f t="shared" si="10"/>
        <v>696</v>
      </c>
      <c r="B704" s="11"/>
      <c r="C704" s="11" t="s">
        <v>43</v>
      </c>
      <c r="D704" s="11" t="s">
        <v>25</v>
      </c>
      <c r="E704" s="11">
        <v>2902</v>
      </c>
      <c r="F704" s="11">
        <v>642504</v>
      </c>
      <c r="G704" s="16" t="s">
        <v>839</v>
      </c>
      <c r="H704" s="11">
        <v>2021</v>
      </c>
      <c r="I704" s="11" t="s">
        <v>42</v>
      </c>
      <c r="J704" s="11">
        <v>2</v>
      </c>
      <c r="K704" s="11">
        <v>8</v>
      </c>
      <c r="L704" s="11">
        <v>3</v>
      </c>
      <c r="M704" s="11">
        <v>33</v>
      </c>
      <c r="N704" s="11">
        <f>(K704+18)*60-472+L704+M704/60</f>
        <v>1091.55</v>
      </c>
      <c r="O704" s="12">
        <f>F704/(((K704+18)*60-472)+L704+M704/60)</f>
        <v>588.61618798955612</v>
      </c>
      <c r="P704" s="11">
        <f>A704*1000/5000</f>
        <v>139.19999999999999</v>
      </c>
      <c r="Q704" s="13" t="str">
        <f>IF(F704&gt;700000,A704*1000/5629,"0")</f>
        <v>0</v>
      </c>
    </row>
    <row r="705" spans="1:17" x14ac:dyDescent="0.3">
      <c r="A705" s="11">
        <f t="shared" si="10"/>
        <v>697</v>
      </c>
      <c r="B705" s="11"/>
      <c r="C705" s="11" t="s">
        <v>572</v>
      </c>
      <c r="D705" s="11" t="s">
        <v>25</v>
      </c>
      <c r="E705" s="11">
        <v>3501</v>
      </c>
      <c r="F705" s="11">
        <v>762870</v>
      </c>
      <c r="G705" s="16" t="s">
        <v>840</v>
      </c>
      <c r="H705" s="11">
        <v>2023</v>
      </c>
      <c r="I705" s="11" t="s">
        <v>42</v>
      </c>
      <c r="J705" s="11">
        <v>2</v>
      </c>
      <c r="K705" s="11">
        <v>11</v>
      </c>
      <c r="L705" s="11">
        <v>30</v>
      </c>
      <c r="M705" s="11">
        <v>28</v>
      </c>
      <c r="N705" s="11">
        <f>(K705+18)*60-472+L705+M705/60</f>
        <v>1298.4666666666667</v>
      </c>
      <c r="O705" s="12">
        <f>F705/(((K705+18)*60-472)+L705+M705/60)</f>
        <v>587.51604456538485</v>
      </c>
      <c r="P705" s="11">
        <f>A705*1000/5000</f>
        <v>139.4</v>
      </c>
      <c r="Q705" s="13">
        <f>IF(F705&gt;700000,A705*1000/5629,"0")</f>
        <v>123.82305915793214</v>
      </c>
    </row>
    <row r="706" spans="1:17" x14ac:dyDescent="0.3">
      <c r="A706" s="11">
        <f t="shared" si="10"/>
        <v>698</v>
      </c>
      <c r="B706" s="11"/>
      <c r="C706" s="11" t="s">
        <v>67</v>
      </c>
      <c r="D706" s="11" t="s">
        <v>25</v>
      </c>
      <c r="E706" s="11">
        <v>1608</v>
      </c>
      <c r="F706" s="11">
        <v>616611</v>
      </c>
      <c r="G706" s="16" t="s">
        <v>841</v>
      </c>
      <c r="H706" s="11">
        <v>2020</v>
      </c>
      <c r="I706" s="11" t="s">
        <v>42</v>
      </c>
      <c r="J706" s="11">
        <v>2</v>
      </c>
      <c r="K706" s="11">
        <v>7</v>
      </c>
      <c r="L706" s="11">
        <v>22</v>
      </c>
      <c r="M706" s="11">
        <v>8</v>
      </c>
      <c r="N706" s="11">
        <f>(K706+18)*60-472+L706+M706/60</f>
        <v>1050.1333333333334</v>
      </c>
      <c r="O706" s="12">
        <f>F706/(((K706+18)*60-472)+L706+M706/60)</f>
        <v>587.17400964956823</v>
      </c>
      <c r="P706" s="11">
        <f>A706*1000/5000</f>
        <v>139.6</v>
      </c>
      <c r="Q706" s="13" t="str">
        <f>IF(F706&gt;700000,A706*1000/5629,"0")</f>
        <v>0</v>
      </c>
    </row>
    <row r="707" spans="1:17" x14ac:dyDescent="0.3">
      <c r="A707" s="11">
        <f t="shared" si="10"/>
        <v>699</v>
      </c>
      <c r="B707" s="11"/>
      <c r="C707" s="11" t="s">
        <v>842</v>
      </c>
      <c r="D707" s="11" t="s">
        <v>28</v>
      </c>
      <c r="E707" s="11" t="s">
        <v>843</v>
      </c>
      <c r="F707" s="11">
        <v>1059206</v>
      </c>
      <c r="G707" s="16">
        <v>519429</v>
      </c>
      <c r="H707" s="11">
        <v>2023</v>
      </c>
      <c r="I707" s="11" t="s">
        <v>18</v>
      </c>
      <c r="J707" s="11">
        <v>3</v>
      </c>
      <c r="K707" s="11">
        <v>5</v>
      </c>
      <c r="L707" s="11">
        <v>59</v>
      </c>
      <c r="M707" s="11">
        <v>52</v>
      </c>
      <c r="N707" s="14">
        <v>1805.8667</v>
      </c>
      <c r="O707" s="15">
        <v>586.54</v>
      </c>
      <c r="P707" s="11">
        <f>A707*1000/5000</f>
        <v>139.80000000000001</v>
      </c>
      <c r="Q707" s="13">
        <f>IF(F707&gt;700000,A707*1000/5629,"0")</f>
        <v>124.17836205365074</v>
      </c>
    </row>
    <row r="708" spans="1:17" x14ac:dyDescent="0.3">
      <c r="A708" s="11">
        <f t="shared" si="10"/>
        <v>700</v>
      </c>
      <c r="B708" s="11"/>
      <c r="C708" s="11" t="s">
        <v>844</v>
      </c>
      <c r="D708" s="11" t="s">
        <v>28</v>
      </c>
      <c r="E708" s="11" t="s">
        <v>845</v>
      </c>
      <c r="F708" s="11">
        <v>1153338</v>
      </c>
      <c r="G708" s="16">
        <v>1058282</v>
      </c>
      <c r="H708" s="11">
        <v>2023</v>
      </c>
      <c r="I708" s="11" t="s">
        <v>18</v>
      </c>
      <c r="J708" s="11">
        <v>3</v>
      </c>
      <c r="K708" s="11">
        <v>8</v>
      </c>
      <c r="L708" s="11">
        <v>40</v>
      </c>
      <c r="M708" s="11">
        <v>30</v>
      </c>
      <c r="N708" s="14">
        <v>1966.5</v>
      </c>
      <c r="O708" s="15">
        <v>586.49</v>
      </c>
      <c r="P708" s="11">
        <f>A708*1000/5000</f>
        <v>140</v>
      </c>
      <c r="Q708" s="13">
        <f>IF(F708&gt;700000,A708*1000/5629,"0")</f>
        <v>124.35601350151003</v>
      </c>
    </row>
    <row r="709" spans="1:17" x14ac:dyDescent="0.3">
      <c r="A709" s="11">
        <f t="shared" si="10"/>
        <v>701</v>
      </c>
      <c r="B709" s="11"/>
      <c r="C709" s="11" t="s">
        <v>542</v>
      </c>
      <c r="D709" s="11" t="s">
        <v>28</v>
      </c>
      <c r="E709" s="11" t="s">
        <v>543</v>
      </c>
      <c r="F709" s="11">
        <v>979566</v>
      </c>
      <c r="G709" s="16">
        <v>65510</v>
      </c>
      <c r="H709" s="11">
        <v>2023</v>
      </c>
      <c r="I709" s="11" t="s">
        <v>18</v>
      </c>
      <c r="J709" s="11">
        <v>2</v>
      </c>
      <c r="K709" s="11">
        <v>19</v>
      </c>
      <c r="L709" s="11">
        <v>53</v>
      </c>
      <c r="M709" s="11">
        <v>40</v>
      </c>
      <c r="N709" s="14">
        <v>1671.6667</v>
      </c>
      <c r="O709" s="15">
        <v>585.98</v>
      </c>
      <c r="P709" s="11">
        <f>A709*1000/5000</f>
        <v>140.19999999999999</v>
      </c>
      <c r="Q709" s="13">
        <f>IF(F709&gt;700000,A709*1000/5629,"0")</f>
        <v>124.53366494936934</v>
      </c>
    </row>
    <row r="710" spans="1:17" x14ac:dyDescent="0.3">
      <c r="A710" s="11">
        <f t="shared" si="10"/>
        <v>702</v>
      </c>
      <c r="B710" s="11"/>
      <c r="C710" s="11" t="s">
        <v>31</v>
      </c>
      <c r="D710" s="11" t="s">
        <v>25</v>
      </c>
      <c r="E710" s="11">
        <v>3501</v>
      </c>
      <c r="F710" s="11">
        <v>757263</v>
      </c>
      <c r="G710" s="16" t="s">
        <v>846</v>
      </c>
      <c r="H710" s="11">
        <v>2023</v>
      </c>
      <c r="I710" s="11" t="s">
        <v>17</v>
      </c>
      <c r="J710" s="11">
        <v>2</v>
      </c>
      <c r="K710" s="11">
        <v>11</v>
      </c>
      <c r="L710" s="11">
        <v>25</v>
      </c>
      <c r="M710" s="11">
        <v>39</v>
      </c>
      <c r="N710" s="11">
        <f>(K710+18)*60-472+L710+M710/60</f>
        <v>1293.6500000000001</v>
      </c>
      <c r="O710" s="12">
        <f>F710/(((K710+18)*60-472)+L710+M710/60)</f>
        <v>585.36930390754833</v>
      </c>
      <c r="P710" s="11">
        <f>A710*1000/5000</f>
        <v>140.4</v>
      </c>
      <c r="Q710" s="13">
        <f>IF(F710&gt;700000,A710*1000/5629,"0")</f>
        <v>124.71131639722864</v>
      </c>
    </row>
    <row r="711" spans="1:17" x14ac:dyDescent="0.3">
      <c r="A711" s="11">
        <f t="shared" si="10"/>
        <v>703</v>
      </c>
      <c r="B711" s="11"/>
      <c r="C711" s="11" t="s">
        <v>847</v>
      </c>
      <c r="D711" s="11" t="s">
        <v>28</v>
      </c>
      <c r="E711" s="11" t="s">
        <v>848</v>
      </c>
      <c r="F711" s="11">
        <v>984310</v>
      </c>
      <c r="G711" s="16">
        <v>54611</v>
      </c>
      <c r="H711" s="11">
        <v>2023</v>
      </c>
      <c r="I711" s="11" t="s">
        <v>30</v>
      </c>
      <c r="J711" s="11">
        <v>2</v>
      </c>
      <c r="K711" s="11">
        <v>20</v>
      </c>
      <c r="L711" s="11">
        <v>4</v>
      </c>
      <c r="M711" s="11">
        <v>25</v>
      </c>
      <c r="N711" s="14">
        <v>1682.4167</v>
      </c>
      <c r="O711" s="15">
        <v>585.05999999999995</v>
      </c>
      <c r="P711" s="11">
        <f>A711*1000/5000</f>
        <v>140.6</v>
      </c>
      <c r="Q711" s="13">
        <f>IF(F711&gt;700000,A711*1000/5629,"0")</f>
        <v>124.88896784508793</v>
      </c>
    </row>
    <row r="712" spans="1:17" x14ac:dyDescent="0.3">
      <c r="A712" s="11">
        <f t="shared" si="10"/>
        <v>704</v>
      </c>
      <c r="B712" s="11"/>
      <c r="C712" s="11" t="s">
        <v>35</v>
      </c>
      <c r="D712" s="11" t="s">
        <v>25</v>
      </c>
      <c r="E712" s="11">
        <v>999</v>
      </c>
      <c r="F712" s="11">
        <v>639523</v>
      </c>
      <c r="G712" s="16" t="s">
        <v>849</v>
      </c>
      <c r="H712" s="11">
        <v>2021</v>
      </c>
      <c r="I712" s="11" t="s">
        <v>42</v>
      </c>
      <c r="J712" s="11">
        <v>2</v>
      </c>
      <c r="K712" s="11">
        <v>8</v>
      </c>
      <c r="L712" s="11">
        <v>5</v>
      </c>
      <c r="M712" s="11">
        <v>12</v>
      </c>
      <c r="N712" s="11">
        <f>(K712+18)*60-472+L712+M712/60</f>
        <v>1093.2</v>
      </c>
      <c r="O712" s="12">
        <f>F712/(((K712+18)*60-472)+L712+M712/60)</f>
        <v>585.0009147457007</v>
      </c>
      <c r="P712" s="11">
        <f>A712*1000/5000</f>
        <v>140.80000000000001</v>
      </c>
      <c r="Q712" s="13" t="str">
        <f>IF(F712&gt;700000,A712*1000/5629,"0")</f>
        <v>0</v>
      </c>
    </row>
    <row r="713" spans="1:17" x14ac:dyDescent="0.3">
      <c r="A713" s="11">
        <f t="shared" si="10"/>
        <v>705</v>
      </c>
      <c r="B713" s="11"/>
      <c r="C713" s="11" t="s">
        <v>45</v>
      </c>
      <c r="D713" s="11" t="s">
        <v>25</v>
      </c>
      <c r="E713" s="11">
        <v>805</v>
      </c>
      <c r="F713" s="11">
        <v>733143</v>
      </c>
      <c r="G713" s="16" t="s">
        <v>850</v>
      </c>
      <c r="H713" s="11">
        <v>2022</v>
      </c>
      <c r="I713" s="11" t="s">
        <v>42</v>
      </c>
      <c r="J713" s="11">
        <v>2</v>
      </c>
      <c r="K713" s="11">
        <v>10</v>
      </c>
      <c r="L713" s="11">
        <v>45</v>
      </c>
      <c r="M713" s="11">
        <v>56</v>
      </c>
      <c r="N713" s="11">
        <f>(K713+18)*60-472+L713+M713/60</f>
        <v>1253.9333333333334</v>
      </c>
      <c r="O713" s="12">
        <f>F713/(((K713+18)*60-472)+L713+M713/60)</f>
        <v>584.67462385028443</v>
      </c>
      <c r="P713" s="11">
        <f>A713*1000/5000</f>
        <v>141</v>
      </c>
      <c r="Q713" s="13">
        <f>IF(F713&gt;700000,A713*1000/5629,"0")</f>
        <v>125.24427074080654</v>
      </c>
    </row>
    <row r="714" spans="1:17" x14ac:dyDescent="0.3">
      <c r="A714" s="11">
        <f t="shared" si="10"/>
        <v>706</v>
      </c>
      <c r="B714" s="11"/>
      <c r="C714" s="11" t="s">
        <v>593</v>
      </c>
      <c r="D714" s="11" t="s">
        <v>25</v>
      </c>
      <c r="E714" s="11">
        <v>805</v>
      </c>
      <c r="F714" s="11">
        <v>733185</v>
      </c>
      <c r="G714" s="16" t="s">
        <v>851</v>
      </c>
      <c r="H714" s="11">
        <v>2023</v>
      </c>
      <c r="I714" s="11" t="s">
        <v>42</v>
      </c>
      <c r="J714" s="11">
        <v>2</v>
      </c>
      <c r="K714" s="11">
        <v>10</v>
      </c>
      <c r="L714" s="11">
        <v>46</v>
      </c>
      <c r="M714" s="11">
        <v>18</v>
      </c>
      <c r="N714" s="11">
        <f>(K714+18)*60-472+L714+M714/60</f>
        <v>1254.3</v>
      </c>
      <c r="O714" s="12">
        <f>F714/(((K714+18)*60-472)+L714+M714/60)</f>
        <v>584.537192059316</v>
      </c>
      <c r="P714" s="11">
        <f>A714*1000/5000</f>
        <v>141.19999999999999</v>
      </c>
      <c r="Q714" s="13">
        <f>IF(F714&gt;700000,A714*1000/5629,"0")</f>
        <v>125.42192218866583</v>
      </c>
    </row>
    <row r="715" spans="1:17" x14ac:dyDescent="0.3">
      <c r="A715" s="11">
        <f t="shared" ref="A715:A778" si="11">A714+1</f>
        <v>707</v>
      </c>
      <c r="B715" s="11"/>
      <c r="C715" s="11" t="s">
        <v>804</v>
      </c>
      <c r="D715" s="11" t="s">
        <v>25</v>
      </c>
      <c r="E715" s="11">
        <v>2302</v>
      </c>
      <c r="F715" s="11">
        <v>744638</v>
      </c>
      <c r="G715" s="16" t="s">
        <v>852</v>
      </c>
      <c r="H715" s="11">
        <v>2019</v>
      </c>
      <c r="I715" s="11" t="s">
        <v>42</v>
      </c>
      <c r="J715" s="11">
        <v>2</v>
      </c>
      <c r="K715" s="11">
        <v>11</v>
      </c>
      <c r="L715" s="11">
        <v>6</v>
      </c>
      <c r="M715" s="11">
        <v>13</v>
      </c>
      <c r="N715" s="11">
        <f>(K715+18)*60-472+L715+M715/60</f>
        <v>1274.2166666666667</v>
      </c>
      <c r="O715" s="12">
        <f>F715/(((K715+18)*60-472)+L715+M715/60)</f>
        <v>584.38884020247735</v>
      </c>
      <c r="P715" s="11">
        <f>A715*1000/5000</f>
        <v>141.4</v>
      </c>
      <c r="Q715" s="13">
        <f>IF(F715&gt;700000,A715*1000/5629,"0")</f>
        <v>125.59957363652514</v>
      </c>
    </row>
    <row r="716" spans="1:17" x14ac:dyDescent="0.3">
      <c r="A716" s="11">
        <f t="shared" si="11"/>
        <v>708</v>
      </c>
      <c r="B716" s="11"/>
      <c r="C716" s="11" t="s">
        <v>853</v>
      </c>
      <c r="D716" s="11" t="s">
        <v>28</v>
      </c>
      <c r="E716" s="11" t="s">
        <v>854</v>
      </c>
      <c r="F716" s="11">
        <v>1123615</v>
      </c>
      <c r="G716" s="16">
        <v>338949</v>
      </c>
      <c r="H716" s="11">
        <v>2023</v>
      </c>
      <c r="I716" s="11"/>
      <c r="J716" s="11">
        <v>3</v>
      </c>
      <c r="K716" s="11">
        <v>7</v>
      </c>
      <c r="L716" s="11">
        <v>58</v>
      </c>
      <c r="M716" s="11">
        <v>33</v>
      </c>
      <c r="N716" s="14">
        <v>1924.55</v>
      </c>
      <c r="O716" s="15">
        <v>583.83000000000004</v>
      </c>
      <c r="P716" s="11">
        <f>A716*1000/5000</f>
        <v>141.6</v>
      </c>
      <c r="Q716" s="13">
        <f>IF(F716&gt;700000,A716*1000/5629,"0")</f>
        <v>125.77722508438444</v>
      </c>
    </row>
    <row r="717" spans="1:17" x14ac:dyDescent="0.3">
      <c r="A717" s="11">
        <f t="shared" si="11"/>
        <v>709</v>
      </c>
      <c r="B717" s="11"/>
      <c r="C717" s="11" t="s">
        <v>855</v>
      </c>
      <c r="D717" s="11" t="s">
        <v>28</v>
      </c>
      <c r="E717" s="11" t="s">
        <v>856</v>
      </c>
      <c r="F717" s="11">
        <v>1015944</v>
      </c>
      <c r="G717" s="16">
        <v>2028377</v>
      </c>
      <c r="H717" s="11">
        <v>2023</v>
      </c>
      <c r="I717" s="11" t="s">
        <v>30</v>
      </c>
      <c r="J717" s="11">
        <v>2</v>
      </c>
      <c r="K717" s="11">
        <v>21</v>
      </c>
      <c r="L717" s="11">
        <v>6</v>
      </c>
      <c r="M717" s="11">
        <v>55</v>
      </c>
      <c r="N717" s="14">
        <v>1744.9167</v>
      </c>
      <c r="O717" s="15">
        <v>582.23</v>
      </c>
      <c r="P717" s="11">
        <f>A717*1000/5000</f>
        <v>141.80000000000001</v>
      </c>
      <c r="Q717" s="13">
        <f>IF(F717&gt;700000,A717*1000/5629,"0")</f>
        <v>125.95487653224374</v>
      </c>
    </row>
    <row r="718" spans="1:17" x14ac:dyDescent="0.3">
      <c r="A718" s="11">
        <f t="shared" si="11"/>
        <v>710</v>
      </c>
      <c r="B718" s="11"/>
      <c r="C718" s="11" t="s">
        <v>120</v>
      </c>
      <c r="D718" s="11" t="s">
        <v>25</v>
      </c>
      <c r="E718" s="11">
        <v>2903</v>
      </c>
      <c r="F718" s="11">
        <v>642039</v>
      </c>
      <c r="G718" s="16" t="s">
        <v>857</v>
      </c>
      <c r="H718" s="11">
        <v>2022</v>
      </c>
      <c r="I718" s="11" t="s">
        <v>42</v>
      </c>
      <c r="J718" s="11">
        <v>2</v>
      </c>
      <c r="K718" s="11">
        <v>8</v>
      </c>
      <c r="L718" s="11">
        <v>16</v>
      </c>
      <c r="M718" s="11">
        <v>9</v>
      </c>
      <c r="N718" s="11">
        <f>(K718+18)*60-472+L718+M718/60</f>
        <v>1104.1500000000001</v>
      </c>
      <c r="O718" s="12">
        <f>F718/(((K718+18)*60-472)+L718+M718/60)</f>
        <v>581.47806004618928</v>
      </c>
      <c r="P718" s="11">
        <f>A718*1000/5000</f>
        <v>142</v>
      </c>
      <c r="Q718" s="13" t="str">
        <f>IF(F718&gt;700000,A718*1000/5629,"0")</f>
        <v>0</v>
      </c>
    </row>
    <row r="719" spans="1:17" x14ac:dyDescent="0.3">
      <c r="A719" s="11">
        <f t="shared" si="11"/>
        <v>711</v>
      </c>
      <c r="B719" s="11"/>
      <c r="C719" s="11" t="s">
        <v>508</v>
      </c>
      <c r="D719" s="11" t="s">
        <v>28</v>
      </c>
      <c r="E719" s="11" t="s">
        <v>509</v>
      </c>
      <c r="F719" s="11">
        <v>1011206</v>
      </c>
      <c r="G719" s="16">
        <v>493851</v>
      </c>
      <c r="H719" s="11">
        <v>2024</v>
      </c>
      <c r="I719" s="11" t="s">
        <v>18</v>
      </c>
      <c r="J719" s="11">
        <v>2</v>
      </c>
      <c r="K719" s="11">
        <v>21</v>
      </c>
      <c r="L719" s="11">
        <v>1</v>
      </c>
      <c r="M719" s="11">
        <v>6</v>
      </c>
      <c r="N719" s="14">
        <v>1739.1</v>
      </c>
      <c r="O719" s="15">
        <v>581.45000000000005</v>
      </c>
      <c r="P719" s="11">
        <f>A719*1000/5000</f>
        <v>142.19999999999999</v>
      </c>
      <c r="Q719" s="13">
        <f>IF(F719&gt;700000,A719*1000/5629,"0")</f>
        <v>126.31017942796234</v>
      </c>
    </row>
    <row r="720" spans="1:17" x14ac:dyDescent="0.3">
      <c r="A720" s="11">
        <f t="shared" si="11"/>
        <v>712</v>
      </c>
      <c r="B720" s="11"/>
      <c r="C720" s="11" t="s">
        <v>164</v>
      </c>
      <c r="D720" s="11" t="s">
        <v>28</v>
      </c>
      <c r="E720" s="11" t="s">
        <v>165</v>
      </c>
      <c r="F720" s="11">
        <v>989618</v>
      </c>
      <c r="G720" s="16">
        <v>50964</v>
      </c>
      <c r="H720" s="11">
        <v>2022</v>
      </c>
      <c r="I720" s="11" t="s">
        <v>18</v>
      </c>
      <c r="J720" s="11">
        <v>2</v>
      </c>
      <c r="K720" s="11">
        <v>20</v>
      </c>
      <c r="L720" s="11">
        <v>25</v>
      </c>
      <c r="M720" s="11">
        <v>46</v>
      </c>
      <c r="N720" s="14">
        <v>1703.7666999999999</v>
      </c>
      <c r="O720" s="15">
        <v>580.84</v>
      </c>
      <c r="P720" s="11">
        <f>A720*1000/5000</f>
        <v>142.4</v>
      </c>
      <c r="Q720" s="13">
        <f>IF(F720&gt;700000,A720*1000/5629,"0")</f>
        <v>126.48783087582164</v>
      </c>
    </row>
    <row r="721" spans="1:17" x14ac:dyDescent="0.3">
      <c r="A721" s="11">
        <f t="shared" si="11"/>
        <v>713</v>
      </c>
      <c r="B721" s="11"/>
      <c r="C721" s="11" t="s">
        <v>858</v>
      </c>
      <c r="D721" s="11" t="s">
        <v>28</v>
      </c>
      <c r="E721" s="11" t="s">
        <v>859</v>
      </c>
      <c r="F721" s="11">
        <v>1103499</v>
      </c>
      <c r="G721" s="16">
        <v>488924</v>
      </c>
      <c r="H721" s="11">
        <v>2023</v>
      </c>
      <c r="I721" s="11" t="s">
        <v>30</v>
      </c>
      <c r="J721" s="11">
        <v>3</v>
      </c>
      <c r="K721" s="11">
        <v>7</v>
      </c>
      <c r="L721" s="11">
        <v>34</v>
      </c>
      <c r="M721" s="11">
        <v>2</v>
      </c>
      <c r="N721" s="14">
        <v>1900.0333000000001</v>
      </c>
      <c r="O721" s="15">
        <v>580.78</v>
      </c>
      <c r="P721" s="11">
        <f>A721*1000/5000</f>
        <v>142.6</v>
      </c>
      <c r="Q721" s="13">
        <f>IF(F721&gt;700000,A721*1000/5629,"0")</f>
        <v>126.66548232368093</v>
      </c>
    </row>
    <row r="722" spans="1:17" x14ac:dyDescent="0.3">
      <c r="A722" s="11">
        <f t="shared" si="11"/>
        <v>714</v>
      </c>
      <c r="B722" s="11"/>
      <c r="C722" s="11" t="s">
        <v>51</v>
      </c>
      <c r="D722" s="11" t="s">
        <v>25</v>
      </c>
      <c r="E722" s="11">
        <v>999</v>
      </c>
      <c r="F722" s="11">
        <v>642958</v>
      </c>
      <c r="G722" s="16" t="s">
        <v>860</v>
      </c>
      <c r="H722" s="11">
        <v>2024</v>
      </c>
      <c r="I722" s="11" t="s">
        <v>42</v>
      </c>
      <c r="J722" s="11">
        <v>2</v>
      </c>
      <c r="K722" s="11">
        <v>8</v>
      </c>
      <c r="L722" s="11">
        <v>19</v>
      </c>
      <c r="M722" s="11">
        <v>13</v>
      </c>
      <c r="N722" s="11">
        <f>(K722+18)*60-472+L722+M722/60</f>
        <v>1107.2166666666667</v>
      </c>
      <c r="O722" s="12">
        <f>F722/(((K722+18)*60-472)+L722+M722/60)</f>
        <v>580.69754489485649</v>
      </c>
      <c r="P722" s="11">
        <f>A722*1000/5000</f>
        <v>142.80000000000001</v>
      </c>
      <c r="Q722" s="13" t="str">
        <f>IF(F722&gt;700000,A722*1000/5629,"0")</f>
        <v>0</v>
      </c>
    </row>
    <row r="723" spans="1:17" x14ac:dyDescent="0.3">
      <c r="A723" s="11">
        <f t="shared" si="11"/>
        <v>715</v>
      </c>
      <c r="B723" s="11"/>
      <c r="C723" s="11" t="s">
        <v>552</v>
      </c>
      <c r="D723" s="11" t="s">
        <v>28</v>
      </c>
      <c r="E723" s="11" t="s">
        <v>553</v>
      </c>
      <c r="F723" s="11">
        <v>987550</v>
      </c>
      <c r="G723" s="16">
        <v>1289216</v>
      </c>
      <c r="H723" s="11">
        <v>2021</v>
      </c>
      <c r="I723" s="11" t="s">
        <v>18</v>
      </c>
      <c r="J723" s="11">
        <v>2</v>
      </c>
      <c r="K723" s="11">
        <v>20</v>
      </c>
      <c r="L723" s="11">
        <v>23</v>
      </c>
      <c r="M723" s="11">
        <v>34</v>
      </c>
      <c r="N723" s="14">
        <v>1701.5667000000001</v>
      </c>
      <c r="O723" s="15">
        <v>580.38</v>
      </c>
      <c r="P723" s="11">
        <f>A723*1000/5000</f>
        <v>143</v>
      </c>
      <c r="Q723" s="13">
        <f>IF(F723&gt;700000,A723*1000/5629,"0")</f>
        <v>127.02078521939954</v>
      </c>
    </row>
    <row r="724" spans="1:17" x14ac:dyDescent="0.3">
      <c r="A724" s="11">
        <f t="shared" si="11"/>
        <v>716</v>
      </c>
      <c r="B724" s="11"/>
      <c r="C724" s="11" t="s">
        <v>627</v>
      </c>
      <c r="D724" s="11" t="s">
        <v>28</v>
      </c>
      <c r="E724" s="11" t="s">
        <v>628</v>
      </c>
      <c r="F724" s="11">
        <v>988007</v>
      </c>
      <c r="G724" s="16">
        <v>2005502</v>
      </c>
      <c r="H724" s="11">
        <v>2022</v>
      </c>
      <c r="I724" s="11" t="s">
        <v>18</v>
      </c>
      <c r="J724" s="11">
        <v>2</v>
      </c>
      <c r="K724" s="11">
        <v>20</v>
      </c>
      <c r="L724" s="11">
        <v>29</v>
      </c>
      <c r="M724" s="11">
        <v>16</v>
      </c>
      <c r="N724" s="14">
        <v>1707.2666999999999</v>
      </c>
      <c r="O724" s="15">
        <v>578.71</v>
      </c>
      <c r="P724" s="11">
        <f>A724*1000/5000</f>
        <v>143.19999999999999</v>
      </c>
      <c r="Q724" s="13">
        <f>IF(F724&gt;700000,A724*1000/5629,"0")</f>
        <v>127.19843666725883</v>
      </c>
    </row>
    <row r="725" spans="1:17" x14ac:dyDescent="0.3">
      <c r="A725" s="11">
        <f t="shared" si="11"/>
        <v>717</v>
      </c>
      <c r="B725" s="11"/>
      <c r="C725" s="11" t="s">
        <v>146</v>
      </c>
      <c r="D725" s="11" t="s">
        <v>25</v>
      </c>
      <c r="E725" s="11">
        <v>999</v>
      </c>
      <c r="F725" s="11">
        <v>754906</v>
      </c>
      <c r="G725" s="16" t="s">
        <v>861</v>
      </c>
      <c r="H725" s="11">
        <v>2022</v>
      </c>
      <c r="I725" s="11" t="s">
        <v>42</v>
      </c>
      <c r="J725" s="11">
        <v>2</v>
      </c>
      <c r="K725" s="11">
        <v>11</v>
      </c>
      <c r="L725" s="11">
        <v>36</v>
      </c>
      <c r="M725" s="11">
        <v>46</v>
      </c>
      <c r="N725" s="11">
        <f>(K725+18)*60-472+L725+M725/60</f>
        <v>1304.7666666666667</v>
      </c>
      <c r="O725" s="12">
        <f>F725/(((K725+18)*60-472)+L725+M725/60)</f>
        <v>578.57547965153412</v>
      </c>
      <c r="P725" s="11">
        <f>A725*1000/5000</f>
        <v>143.4</v>
      </c>
      <c r="Q725" s="13">
        <f>IF(F725&gt;700000,A725*1000/5629,"0")</f>
        <v>127.37608811511814</v>
      </c>
    </row>
    <row r="726" spans="1:17" x14ac:dyDescent="0.3">
      <c r="A726" s="11">
        <f t="shared" si="11"/>
        <v>718</v>
      </c>
      <c r="B726" s="11"/>
      <c r="C726" s="11" t="s">
        <v>862</v>
      </c>
      <c r="D726" s="11" t="s">
        <v>28</v>
      </c>
      <c r="E726" s="11" t="s">
        <v>863</v>
      </c>
      <c r="F726" s="11">
        <v>1099052</v>
      </c>
      <c r="G726" s="16">
        <v>469106</v>
      </c>
      <c r="H726" s="11">
        <v>2021</v>
      </c>
      <c r="I726" s="11" t="s">
        <v>18</v>
      </c>
      <c r="J726" s="11">
        <v>3</v>
      </c>
      <c r="K726" s="11">
        <v>7</v>
      </c>
      <c r="L726" s="11">
        <v>33</v>
      </c>
      <c r="M726" s="11">
        <v>54</v>
      </c>
      <c r="N726" s="14">
        <v>1899.9</v>
      </c>
      <c r="O726" s="15">
        <v>578.48</v>
      </c>
      <c r="P726" s="11">
        <f>A726*1000/5000</f>
        <v>143.6</v>
      </c>
      <c r="Q726" s="13">
        <f>IF(F726&gt;700000,A726*1000/5629,"0")</f>
        <v>127.55373956297744</v>
      </c>
    </row>
    <row r="727" spans="1:17" x14ac:dyDescent="0.3">
      <c r="A727" s="11">
        <f t="shared" si="11"/>
        <v>719</v>
      </c>
      <c r="B727" s="11"/>
      <c r="C727" s="11" t="s">
        <v>864</v>
      </c>
      <c r="D727" s="11" t="s">
        <v>28</v>
      </c>
      <c r="E727" s="11" t="s">
        <v>865</v>
      </c>
      <c r="F727" s="11">
        <v>1100223</v>
      </c>
      <c r="G727" s="16">
        <v>130619</v>
      </c>
      <c r="H727" s="11">
        <v>2020</v>
      </c>
      <c r="I727" s="11" t="s">
        <v>18</v>
      </c>
      <c r="J727" s="11">
        <v>3</v>
      </c>
      <c r="K727" s="11">
        <v>7</v>
      </c>
      <c r="L727" s="11">
        <v>36</v>
      </c>
      <c r="M727" s="11">
        <v>31</v>
      </c>
      <c r="N727" s="14">
        <v>1902.5166999999999</v>
      </c>
      <c r="O727" s="15">
        <v>578.29999999999995</v>
      </c>
      <c r="P727" s="11">
        <f>A727*1000/5000</f>
        <v>143.80000000000001</v>
      </c>
      <c r="Q727" s="13">
        <f>IF(F727&gt;700000,A727*1000/5629,"0")</f>
        <v>127.73139101083675</v>
      </c>
    </row>
    <row r="728" spans="1:17" x14ac:dyDescent="0.3">
      <c r="A728" s="11">
        <f t="shared" si="11"/>
        <v>720</v>
      </c>
      <c r="B728" s="11"/>
      <c r="C728" s="11" t="s">
        <v>866</v>
      </c>
      <c r="D728" s="11" t="s">
        <v>28</v>
      </c>
      <c r="E728" s="11" t="s">
        <v>867</v>
      </c>
      <c r="F728" s="11">
        <v>1153629</v>
      </c>
      <c r="G728" s="16">
        <v>580454</v>
      </c>
      <c r="H728" s="11">
        <v>2022</v>
      </c>
      <c r="I728" s="11" t="s">
        <v>30</v>
      </c>
      <c r="J728" s="11">
        <v>3</v>
      </c>
      <c r="K728" s="11">
        <v>9</v>
      </c>
      <c r="L728" s="11">
        <v>8</v>
      </c>
      <c r="M728" s="11">
        <v>52</v>
      </c>
      <c r="N728" s="14">
        <v>1994.8667</v>
      </c>
      <c r="O728" s="15">
        <v>578.29999999999995</v>
      </c>
      <c r="P728" s="11">
        <f>A728*1000/5000</f>
        <v>144</v>
      </c>
      <c r="Q728" s="13">
        <f>IF(F728&gt;700000,A728*1000/5629,"0")</f>
        <v>127.90904245869604</v>
      </c>
    </row>
    <row r="729" spans="1:17" x14ac:dyDescent="0.3">
      <c r="A729" s="11">
        <f t="shared" si="11"/>
        <v>721</v>
      </c>
      <c r="B729" s="11"/>
      <c r="C729" s="11" t="s">
        <v>381</v>
      </c>
      <c r="D729" s="11" t="s">
        <v>28</v>
      </c>
      <c r="E729" s="11" t="s">
        <v>382</v>
      </c>
      <c r="F729" s="11">
        <v>997983</v>
      </c>
      <c r="G729" s="16">
        <v>51199</v>
      </c>
      <c r="H729" s="11">
        <v>2022</v>
      </c>
      <c r="I729" s="11" t="s">
        <v>30</v>
      </c>
      <c r="J729" s="11">
        <v>2</v>
      </c>
      <c r="K729" s="11">
        <v>20</v>
      </c>
      <c r="L729" s="11">
        <v>52</v>
      </c>
      <c r="M729" s="11">
        <v>31</v>
      </c>
      <c r="N729" s="14">
        <v>1730.5166999999999</v>
      </c>
      <c r="O729" s="15">
        <v>576.70000000000005</v>
      </c>
      <c r="P729" s="11">
        <f>A729*1000/5000</f>
        <v>144.19999999999999</v>
      </c>
      <c r="Q729" s="13">
        <f>IF(F729&gt;700000,A729*1000/5629,"0")</f>
        <v>128.08669390655533</v>
      </c>
    </row>
    <row r="730" spans="1:17" x14ac:dyDescent="0.3">
      <c r="A730" s="11">
        <f t="shared" si="11"/>
        <v>722</v>
      </c>
      <c r="B730" s="11"/>
      <c r="C730" s="11" t="s">
        <v>474</v>
      </c>
      <c r="D730" s="11" t="s">
        <v>28</v>
      </c>
      <c r="E730" s="11" t="s">
        <v>475</v>
      </c>
      <c r="F730" s="11">
        <v>1146118</v>
      </c>
      <c r="G730" s="16">
        <v>796074</v>
      </c>
      <c r="H730" s="11">
        <v>2020</v>
      </c>
      <c r="I730" s="11" t="s">
        <v>18</v>
      </c>
      <c r="J730" s="11">
        <v>3</v>
      </c>
      <c r="K730" s="11">
        <v>9</v>
      </c>
      <c r="L730" s="11">
        <v>1</v>
      </c>
      <c r="M730" s="11">
        <v>49</v>
      </c>
      <c r="N730" s="14">
        <v>1987.8167000000001</v>
      </c>
      <c r="O730" s="15">
        <v>576.57000000000005</v>
      </c>
      <c r="P730" s="11">
        <f>A730*1000/5000</f>
        <v>144.4</v>
      </c>
      <c r="Q730" s="13">
        <f>IF(F730&gt;700000,A730*1000/5629,"0")</f>
        <v>128.26434535441464</v>
      </c>
    </row>
    <row r="731" spans="1:17" x14ac:dyDescent="0.3">
      <c r="A731" s="11">
        <f t="shared" si="11"/>
        <v>723</v>
      </c>
      <c r="B731" s="11"/>
      <c r="C731" s="11" t="s">
        <v>511</v>
      </c>
      <c r="D731" s="11" t="s">
        <v>28</v>
      </c>
      <c r="E731" s="11" t="s">
        <v>512</v>
      </c>
      <c r="F731" s="11">
        <v>1263956</v>
      </c>
      <c r="G731" s="16">
        <v>1030713</v>
      </c>
      <c r="H731" s="11">
        <v>2021</v>
      </c>
      <c r="I731" s="11" t="s">
        <v>30</v>
      </c>
      <c r="J731" s="11">
        <v>3</v>
      </c>
      <c r="K731" s="11">
        <v>12</v>
      </c>
      <c r="L731" s="11">
        <v>27</v>
      </c>
      <c r="M731" s="11">
        <v>10</v>
      </c>
      <c r="N731" s="14">
        <v>2193.1667000000002</v>
      </c>
      <c r="O731" s="15">
        <v>576.32000000000005</v>
      </c>
      <c r="P731" s="11">
        <f>A731*1000/5000</f>
        <v>144.6</v>
      </c>
      <c r="Q731" s="13">
        <f>IF(F731&gt;700000,A731*1000/5629,"0")</f>
        <v>128.44199680227393</v>
      </c>
    </row>
    <row r="732" spans="1:17" x14ac:dyDescent="0.3">
      <c r="A732" s="11">
        <f t="shared" si="11"/>
        <v>724</v>
      </c>
      <c r="B732" s="11"/>
      <c r="C732" s="11" t="s">
        <v>81</v>
      </c>
      <c r="D732" s="11" t="s">
        <v>25</v>
      </c>
      <c r="E732" s="11">
        <v>2710</v>
      </c>
      <c r="F732" s="11">
        <v>784663</v>
      </c>
      <c r="G732" s="16" t="s">
        <v>868</v>
      </c>
      <c r="H732" s="11">
        <v>2020</v>
      </c>
      <c r="I732" s="11" t="s">
        <v>17</v>
      </c>
      <c r="J732" s="11">
        <v>2</v>
      </c>
      <c r="K732" s="11">
        <v>12</v>
      </c>
      <c r="L732" s="11">
        <v>33</v>
      </c>
      <c r="M732" s="11">
        <v>36</v>
      </c>
      <c r="N732" s="11">
        <f>(K732+18)*60-472+L732+M732/60</f>
        <v>1361.6</v>
      </c>
      <c r="O732" s="12">
        <f>F732/(((K732+18)*60-472)+L732+M732/60)</f>
        <v>576.28011163337248</v>
      </c>
      <c r="P732" s="11">
        <f>A732*1000/5000</f>
        <v>144.80000000000001</v>
      </c>
      <c r="Q732" s="13">
        <f>IF(F732&gt;700000,A732*1000/5629,"0")</f>
        <v>128.61964825013325</v>
      </c>
    </row>
    <row r="733" spans="1:17" x14ac:dyDescent="0.3">
      <c r="A733" s="11">
        <f t="shared" si="11"/>
        <v>725</v>
      </c>
      <c r="B733" s="11"/>
      <c r="C733" s="11" t="s">
        <v>81</v>
      </c>
      <c r="D733" s="11" t="s">
        <v>25</v>
      </c>
      <c r="E733" s="11">
        <v>2605</v>
      </c>
      <c r="F733" s="11">
        <v>784663</v>
      </c>
      <c r="G733" s="16" t="s">
        <v>869</v>
      </c>
      <c r="H733" s="11">
        <v>2024</v>
      </c>
      <c r="I733" s="11" t="s">
        <v>17</v>
      </c>
      <c r="J733" s="11">
        <v>2</v>
      </c>
      <c r="K733" s="11">
        <v>12</v>
      </c>
      <c r="L733" s="11">
        <v>33</v>
      </c>
      <c r="M733" s="11">
        <v>42</v>
      </c>
      <c r="N733" s="11">
        <f>(K733+18)*60-472+L733+M733/60</f>
        <v>1361.7</v>
      </c>
      <c r="O733" s="12">
        <f>F733/(((K733+18)*60-472)+L733+M733/60)</f>
        <v>576.23779099654837</v>
      </c>
      <c r="P733" s="11">
        <f>A733*1000/5000</f>
        <v>145</v>
      </c>
      <c r="Q733" s="13">
        <f>IF(F733&gt;700000,A733*1000/5629,"0")</f>
        <v>128.79729969799254</v>
      </c>
    </row>
    <row r="734" spans="1:17" x14ac:dyDescent="0.3">
      <c r="A734" s="11">
        <f t="shared" si="11"/>
        <v>726</v>
      </c>
      <c r="B734" s="11"/>
      <c r="C734" s="11" t="s">
        <v>870</v>
      </c>
      <c r="D734" s="11" t="s">
        <v>28</v>
      </c>
      <c r="E734" s="11" t="s">
        <v>871</v>
      </c>
      <c r="F734" s="11">
        <v>991100</v>
      </c>
      <c r="G734" s="16">
        <v>2001449</v>
      </c>
      <c r="H734" s="11">
        <v>2023</v>
      </c>
      <c r="I734" s="11" t="s">
        <v>30</v>
      </c>
      <c r="J734" s="11">
        <v>2</v>
      </c>
      <c r="K734" s="11">
        <v>20</v>
      </c>
      <c r="L734" s="11">
        <v>42</v>
      </c>
      <c r="M734" s="11">
        <v>40</v>
      </c>
      <c r="N734" s="14">
        <v>1720.6667</v>
      </c>
      <c r="O734" s="15">
        <v>576</v>
      </c>
      <c r="P734" s="11">
        <f>A734*1000/5000</f>
        <v>145.19999999999999</v>
      </c>
      <c r="Q734" s="13">
        <f>IF(F734&gt;700000,A734*1000/5629,"0")</f>
        <v>128.97495114585183</v>
      </c>
    </row>
    <row r="735" spans="1:17" x14ac:dyDescent="0.3">
      <c r="A735" s="11">
        <f t="shared" si="11"/>
        <v>727</v>
      </c>
      <c r="B735" s="11"/>
      <c r="C735" s="11" t="s">
        <v>872</v>
      </c>
      <c r="D735" s="11" t="s">
        <v>28</v>
      </c>
      <c r="E735" s="11" t="s">
        <v>873</v>
      </c>
      <c r="F735" s="11">
        <v>1116309</v>
      </c>
      <c r="G735" s="16">
        <v>1117267</v>
      </c>
      <c r="H735" s="11">
        <v>2022</v>
      </c>
      <c r="I735" s="11" t="s">
        <v>18</v>
      </c>
      <c r="J735" s="11">
        <v>3</v>
      </c>
      <c r="K735" s="11">
        <v>8</v>
      </c>
      <c r="L735" s="11">
        <v>13</v>
      </c>
      <c r="M735" s="11">
        <v>38</v>
      </c>
      <c r="N735" s="14">
        <v>1939.6333</v>
      </c>
      <c r="O735" s="15">
        <v>575.53</v>
      </c>
      <c r="P735" s="11">
        <f>A735*1000/5000</f>
        <v>145.4</v>
      </c>
      <c r="Q735" s="13">
        <f>IF(F735&gt;700000,A735*1000/5629,"0")</f>
        <v>129.15260259371115</v>
      </c>
    </row>
    <row r="736" spans="1:17" x14ac:dyDescent="0.3">
      <c r="A736" s="11">
        <f t="shared" si="11"/>
        <v>728</v>
      </c>
      <c r="B736" s="11"/>
      <c r="C736" s="11" t="s">
        <v>83</v>
      </c>
      <c r="D736" s="11" t="s">
        <v>25</v>
      </c>
      <c r="E736" s="11">
        <v>2303</v>
      </c>
      <c r="F736" s="11">
        <v>732857</v>
      </c>
      <c r="G736" s="16" t="s">
        <v>874</v>
      </c>
      <c r="H736" s="11">
        <v>2021</v>
      </c>
      <c r="I736" s="11" t="s">
        <v>42</v>
      </c>
      <c r="J736" s="11">
        <v>2</v>
      </c>
      <c r="K736" s="11">
        <v>11</v>
      </c>
      <c r="L736" s="11">
        <v>5</v>
      </c>
      <c r="M736" s="11">
        <v>40</v>
      </c>
      <c r="N736" s="11">
        <f>(K736+18)*60-472+L736+M736/60</f>
        <v>1273.6666666666667</v>
      </c>
      <c r="O736" s="12">
        <f>F736/(((K736+18)*60-472)+L736+M736/60)</f>
        <v>575.39152054436011</v>
      </c>
      <c r="P736" s="11">
        <f>A736*1000/5000</f>
        <v>145.6</v>
      </c>
      <c r="Q736" s="13">
        <f>IF(F736&gt;700000,A736*1000/5629,"0")</f>
        <v>129.33025404157044</v>
      </c>
    </row>
    <row r="737" spans="1:17" x14ac:dyDescent="0.3">
      <c r="A737" s="11">
        <f t="shared" si="11"/>
        <v>729</v>
      </c>
      <c r="B737" s="11"/>
      <c r="C737" s="11" t="s">
        <v>572</v>
      </c>
      <c r="D737" s="11" t="s">
        <v>25</v>
      </c>
      <c r="E737" s="11">
        <v>3501</v>
      </c>
      <c r="F737" s="11">
        <v>762870</v>
      </c>
      <c r="G737" s="16" t="s">
        <v>875</v>
      </c>
      <c r="H737" s="11">
        <v>2024</v>
      </c>
      <c r="I737" s="11" t="s">
        <v>17</v>
      </c>
      <c r="J737" s="11">
        <v>2</v>
      </c>
      <c r="K737" s="11">
        <v>11</v>
      </c>
      <c r="L737" s="11">
        <v>58</v>
      </c>
      <c r="M737" s="11">
        <v>31</v>
      </c>
      <c r="N737" s="11">
        <f>(K737+18)*60-472+L737+M737/60</f>
        <v>1326.5166666666667</v>
      </c>
      <c r="O737" s="12">
        <f>F737/(((K737+18)*60-472)+L737+M737/60)</f>
        <v>575.09266123054113</v>
      </c>
      <c r="P737" s="11">
        <f>A737*1000/5000</f>
        <v>145.80000000000001</v>
      </c>
      <c r="Q737" s="13">
        <f>IF(F737&gt;700000,A737*1000/5629,"0")</f>
        <v>129.50790548942973</v>
      </c>
    </row>
    <row r="738" spans="1:17" x14ac:dyDescent="0.3">
      <c r="A738" s="11">
        <f t="shared" si="11"/>
        <v>730</v>
      </c>
      <c r="B738" s="11"/>
      <c r="C738" s="11" t="s">
        <v>710</v>
      </c>
      <c r="D738" s="11" t="s">
        <v>25</v>
      </c>
      <c r="E738" s="11">
        <v>1610</v>
      </c>
      <c r="F738" s="11">
        <v>596055</v>
      </c>
      <c r="G738" s="16" t="s">
        <v>876</v>
      </c>
      <c r="H738" s="11">
        <v>2021</v>
      </c>
      <c r="I738" s="11" t="s">
        <v>17</v>
      </c>
      <c r="J738" s="11">
        <v>2</v>
      </c>
      <c r="K738" s="11">
        <v>7</v>
      </c>
      <c r="L738" s="11">
        <v>10</v>
      </c>
      <c r="M738" s="11">
        <v>35</v>
      </c>
      <c r="N738" s="11">
        <f>(K738+18)*60-472+L738+M738/60</f>
        <v>1038.5833333333333</v>
      </c>
      <c r="O738" s="12">
        <f>F738/(((K738+18)*60-472)+L738+M738/60)</f>
        <v>573.91157827168422</v>
      </c>
      <c r="P738" s="11">
        <f>A738*1000/5000</f>
        <v>146</v>
      </c>
      <c r="Q738" s="13" t="str">
        <f>IF(F738&gt;700000,A738*1000/5629,"0")</f>
        <v>0</v>
      </c>
    </row>
    <row r="739" spans="1:17" x14ac:dyDescent="0.3">
      <c r="A739" s="11">
        <f t="shared" si="11"/>
        <v>731</v>
      </c>
      <c r="B739" s="11"/>
      <c r="C739" s="11" t="s">
        <v>116</v>
      </c>
      <c r="D739" s="11" t="s">
        <v>25</v>
      </c>
      <c r="E739" s="11">
        <v>1602</v>
      </c>
      <c r="F739" s="11">
        <v>599088</v>
      </c>
      <c r="G739" s="16" t="s">
        <v>877</v>
      </c>
      <c r="H739" s="11">
        <v>2017</v>
      </c>
      <c r="I739" s="11" t="s">
        <v>42</v>
      </c>
      <c r="J739" s="11">
        <v>2</v>
      </c>
      <c r="K739" s="11">
        <v>7</v>
      </c>
      <c r="L739" s="11">
        <v>16</v>
      </c>
      <c r="M739" s="11">
        <v>59</v>
      </c>
      <c r="N739" s="11">
        <f>(K739+18)*60-472+L739+M739/60</f>
        <v>1044.9833333333333</v>
      </c>
      <c r="O739" s="12">
        <f>F739/(((K739+18)*60-472)+L739+M739/60)</f>
        <v>573.29909567935692</v>
      </c>
      <c r="P739" s="11">
        <f>A739*1000/5000</f>
        <v>146.19999999999999</v>
      </c>
      <c r="Q739" s="13" t="str">
        <f>IF(F739&gt;700000,A739*1000/5629,"0")</f>
        <v>0</v>
      </c>
    </row>
    <row r="740" spans="1:17" x14ac:dyDescent="0.3">
      <c r="A740" s="11">
        <f t="shared" si="11"/>
        <v>732</v>
      </c>
      <c r="B740" s="11"/>
      <c r="C740" s="11" t="s">
        <v>878</v>
      </c>
      <c r="D740" s="11" t="s">
        <v>28</v>
      </c>
      <c r="E740" s="11" t="s">
        <v>879</v>
      </c>
      <c r="F740" s="11">
        <v>937369</v>
      </c>
      <c r="G740" s="16">
        <v>21810</v>
      </c>
      <c r="H740" s="11">
        <v>2023</v>
      </c>
      <c r="I740" s="11" t="s">
        <v>30</v>
      </c>
      <c r="J740" s="11">
        <v>2</v>
      </c>
      <c r="K740" s="11">
        <v>19</v>
      </c>
      <c r="L740" s="11">
        <v>20</v>
      </c>
      <c r="M740" s="11">
        <v>50</v>
      </c>
      <c r="N740" s="14">
        <v>1638.8333</v>
      </c>
      <c r="O740" s="15">
        <v>571.97</v>
      </c>
      <c r="P740" s="11">
        <f>A740*1000/5000</f>
        <v>146.4</v>
      </c>
      <c r="Q740" s="13">
        <f>IF(F740&gt;700000,A740*1000/5629,"0")</f>
        <v>130.04085983300763</v>
      </c>
    </row>
    <row r="741" spans="1:17" x14ac:dyDescent="0.3">
      <c r="A741" s="11">
        <f t="shared" si="11"/>
        <v>733</v>
      </c>
      <c r="B741" s="11"/>
      <c r="C741" s="11" t="s">
        <v>880</v>
      </c>
      <c r="D741" s="11" t="s">
        <v>28</v>
      </c>
      <c r="E741" s="11" t="s">
        <v>881</v>
      </c>
      <c r="F741" s="11">
        <v>1088676</v>
      </c>
      <c r="G741" s="16">
        <v>203840</v>
      </c>
      <c r="H741" s="11">
        <v>2023</v>
      </c>
      <c r="I741" s="11" t="s">
        <v>18</v>
      </c>
      <c r="J741" s="11">
        <v>3</v>
      </c>
      <c r="K741" s="11">
        <v>7</v>
      </c>
      <c r="L741" s="11">
        <v>38</v>
      </c>
      <c r="M741" s="11">
        <v>21</v>
      </c>
      <c r="N741" s="14">
        <v>1904.35</v>
      </c>
      <c r="O741" s="15">
        <v>571.67999999999995</v>
      </c>
      <c r="P741" s="11">
        <f>A741*1000/5000</f>
        <v>146.6</v>
      </c>
      <c r="Q741" s="13">
        <f>IF(F741&gt;700000,A741*1000/5629,"0")</f>
        <v>130.21851128086695</v>
      </c>
    </row>
    <row r="742" spans="1:17" x14ac:dyDescent="0.3">
      <c r="A742" s="11">
        <f t="shared" si="11"/>
        <v>734</v>
      </c>
      <c r="B742" s="11"/>
      <c r="C742" s="11" t="s">
        <v>67</v>
      </c>
      <c r="D742" s="11" t="s">
        <v>25</v>
      </c>
      <c r="E742" s="11">
        <v>1608</v>
      </c>
      <c r="F742" s="11">
        <v>616611</v>
      </c>
      <c r="G742" s="16" t="s">
        <v>882</v>
      </c>
      <c r="H742" s="11">
        <v>2022</v>
      </c>
      <c r="I742" s="11" t="s">
        <v>17</v>
      </c>
      <c r="J742" s="11">
        <v>2</v>
      </c>
      <c r="K742" s="11">
        <v>7</v>
      </c>
      <c r="L742" s="11">
        <v>50</v>
      </c>
      <c r="M742" s="11">
        <v>44</v>
      </c>
      <c r="N742" s="11">
        <f>(K742+18)*60-472+L742+M742/60</f>
        <v>1078.7333333333333</v>
      </c>
      <c r="O742" s="12">
        <f>F742/(((K742+18)*60-472)+L742+M742/60)</f>
        <v>571.60651381249613</v>
      </c>
      <c r="P742" s="11">
        <f>A742*1000/5000</f>
        <v>146.80000000000001</v>
      </c>
      <c r="Q742" s="13" t="str">
        <f>IF(F742&gt;700000,A742*1000/5629,"0")</f>
        <v>0</v>
      </c>
    </row>
    <row r="743" spans="1:17" x14ac:dyDescent="0.3">
      <c r="A743" s="11">
        <f t="shared" si="11"/>
        <v>735</v>
      </c>
      <c r="B743" s="11"/>
      <c r="C743" s="11" t="s">
        <v>883</v>
      </c>
      <c r="D743" s="11" t="s">
        <v>28</v>
      </c>
      <c r="E743" s="11" t="s">
        <v>884</v>
      </c>
      <c r="F743" s="11">
        <v>1215559</v>
      </c>
      <c r="G743" s="16">
        <v>765050</v>
      </c>
      <c r="H743" s="11">
        <v>2021</v>
      </c>
      <c r="I743" s="11" t="s">
        <v>30</v>
      </c>
      <c r="J743" s="11">
        <v>3</v>
      </c>
      <c r="K743" s="11">
        <v>11</v>
      </c>
      <c r="L743" s="11">
        <v>22</v>
      </c>
      <c r="M743" s="11">
        <v>32</v>
      </c>
      <c r="N743" s="14">
        <v>2128.5333000000001</v>
      </c>
      <c r="O743" s="15">
        <v>571.08000000000004</v>
      </c>
      <c r="P743" s="11">
        <f>A743*1000/5000</f>
        <v>147</v>
      </c>
      <c r="Q743" s="13">
        <f>IF(F743&gt;700000,A743*1000/5629,"0")</f>
        <v>130.57381417658553</v>
      </c>
    </row>
    <row r="744" spans="1:17" x14ac:dyDescent="0.3">
      <c r="A744" s="11">
        <f t="shared" si="11"/>
        <v>736</v>
      </c>
      <c r="B744" s="11"/>
      <c r="C744" s="11" t="s">
        <v>73</v>
      </c>
      <c r="D744" s="11" t="s">
        <v>25</v>
      </c>
      <c r="E744" s="11">
        <v>806</v>
      </c>
      <c r="F744" s="11">
        <v>715434</v>
      </c>
      <c r="G744" s="16" t="s">
        <v>885</v>
      </c>
      <c r="H744" s="11">
        <v>2022</v>
      </c>
      <c r="I744" s="11" t="s">
        <v>42</v>
      </c>
      <c r="J744" s="11">
        <v>2</v>
      </c>
      <c r="K744" s="11">
        <v>10</v>
      </c>
      <c r="L744" s="11">
        <v>45</v>
      </c>
      <c r="M744" s="11">
        <v>52</v>
      </c>
      <c r="N744" s="11">
        <f>(K744+18)*60-472+L744+M744/60</f>
        <v>1253.8666666666666</v>
      </c>
      <c r="O744" s="12">
        <f>F744/(((K744+18)*60-472)+L744+M744/60)</f>
        <v>570.58219906422801</v>
      </c>
      <c r="P744" s="11">
        <f>A744*1000/5000</f>
        <v>147.19999999999999</v>
      </c>
      <c r="Q744" s="13">
        <f>IF(F744&gt;700000,A744*1000/5629,"0")</f>
        <v>130.75146562444485</v>
      </c>
    </row>
    <row r="745" spans="1:17" x14ac:dyDescent="0.3">
      <c r="A745" s="11">
        <f t="shared" si="11"/>
        <v>737</v>
      </c>
      <c r="B745" s="11"/>
      <c r="C745" s="11" t="s">
        <v>501</v>
      </c>
      <c r="D745" s="11" t="s">
        <v>28</v>
      </c>
      <c r="E745" s="11" t="s">
        <v>502</v>
      </c>
      <c r="F745" s="11">
        <v>1138981</v>
      </c>
      <c r="G745" s="16">
        <v>701757</v>
      </c>
      <c r="H745" s="11">
        <v>2019</v>
      </c>
      <c r="I745" s="11" t="s">
        <v>30</v>
      </c>
      <c r="J745" s="11">
        <v>3</v>
      </c>
      <c r="K745" s="11">
        <v>9</v>
      </c>
      <c r="L745" s="11">
        <v>12</v>
      </c>
      <c r="M745" s="11">
        <v>49</v>
      </c>
      <c r="N745" s="14">
        <v>1998.8167000000001</v>
      </c>
      <c r="O745" s="15">
        <v>569.83000000000004</v>
      </c>
      <c r="P745" s="11">
        <f>A745*1000/5000</f>
        <v>147.4</v>
      </c>
      <c r="Q745" s="13">
        <f>IF(F745&gt;700000,A745*1000/5629,"0")</f>
        <v>130.92911707230414</v>
      </c>
    </row>
    <row r="746" spans="1:17" x14ac:dyDescent="0.3">
      <c r="A746" s="11">
        <f t="shared" si="11"/>
        <v>738</v>
      </c>
      <c r="B746" s="11"/>
      <c r="C746" s="11" t="s">
        <v>283</v>
      </c>
      <c r="D746" s="11" t="s">
        <v>28</v>
      </c>
      <c r="E746" s="11" t="s">
        <v>284</v>
      </c>
      <c r="F746" s="11">
        <v>951014</v>
      </c>
      <c r="G746" s="16">
        <v>310146</v>
      </c>
      <c r="H746" s="11">
        <v>2022</v>
      </c>
      <c r="I746" s="11" t="s">
        <v>18</v>
      </c>
      <c r="J746" s="11">
        <v>2</v>
      </c>
      <c r="K746" s="11">
        <v>19</v>
      </c>
      <c r="L746" s="11">
        <v>50</v>
      </c>
      <c r="M746" s="11">
        <v>58</v>
      </c>
      <c r="N746" s="14">
        <v>1668.9666999999999</v>
      </c>
      <c r="O746" s="15">
        <v>569.82000000000005</v>
      </c>
      <c r="P746" s="11">
        <f>A746*1000/5000</f>
        <v>147.6</v>
      </c>
      <c r="Q746" s="13">
        <f>IF(F746&gt;700000,A746*1000/5629,"0")</f>
        <v>131.10676852016343</v>
      </c>
    </row>
    <row r="747" spans="1:17" x14ac:dyDescent="0.3">
      <c r="A747" s="11">
        <f t="shared" si="11"/>
        <v>739</v>
      </c>
      <c r="B747" s="11"/>
      <c r="C747" s="11" t="s">
        <v>378</v>
      </c>
      <c r="D747" s="11" t="s">
        <v>25</v>
      </c>
      <c r="E747" s="11">
        <v>1601</v>
      </c>
      <c r="F747" s="11">
        <v>588012</v>
      </c>
      <c r="G747" s="16" t="s">
        <v>886</v>
      </c>
      <c r="H747" s="11">
        <v>2023</v>
      </c>
      <c r="I747" s="11" t="s">
        <v>42</v>
      </c>
      <c r="J747" s="11">
        <v>2</v>
      </c>
      <c r="K747" s="11">
        <v>7</v>
      </c>
      <c r="L747" s="11">
        <v>6</v>
      </c>
      <c r="M747" s="11">
        <v>26</v>
      </c>
      <c r="N747" s="11">
        <f>(K747+18)*60-472+L747+M747/60</f>
        <v>1034.4333333333334</v>
      </c>
      <c r="O747" s="12">
        <f>F747/(((K747+18)*60-472)+L747+M747/60)</f>
        <v>568.43875874069533</v>
      </c>
      <c r="P747" s="11">
        <f>A747*1000/5000</f>
        <v>147.80000000000001</v>
      </c>
      <c r="Q747" s="13" t="str">
        <f>IF(F747&gt;700000,A747*1000/5629,"0")</f>
        <v>0</v>
      </c>
    </row>
    <row r="748" spans="1:17" x14ac:dyDescent="0.3">
      <c r="A748" s="11">
        <f t="shared" si="11"/>
        <v>740</v>
      </c>
      <c r="B748" s="11"/>
      <c r="C748" s="11" t="s">
        <v>887</v>
      </c>
      <c r="D748" s="11" t="s">
        <v>25</v>
      </c>
      <c r="E748" s="11">
        <v>1610</v>
      </c>
      <c r="F748" s="11">
        <v>595361</v>
      </c>
      <c r="G748" s="16" t="s">
        <v>888</v>
      </c>
      <c r="H748" s="11">
        <v>2022</v>
      </c>
      <c r="I748" s="11" t="s">
        <v>42</v>
      </c>
      <c r="J748" s="11">
        <v>2</v>
      </c>
      <c r="K748" s="11">
        <v>7</v>
      </c>
      <c r="L748" s="11">
        <v>20</v>
      </c>
      <c r="M748" s="11">
        <v>51</v>
      </c>
      <c r="N748" s="11">
        <f>(K748+18)*60-472+L748+M748/60</f>
        <v>1048.8499999999999</v>
      </c>
      <c r="O748" s="12">
        <f>F748/(((K748+18)*60-472)+L748+M748/60)</f>
        <v>567.63216856557187</v>
      </c>
      <c r="P748" s="11">
        <f>A748*1000/5000</f>
        <v>148</v>
      </c>
      <c r="Q748" s="13" t="str">
        <f>IF(F748&gt;700000,A748*1000/5629,"0")</f>
        <v>0</v>
      </c>
    </row>
    <row r="749" spans="1:17" x14ac:dyDescent="0.3">
      <c r="A749" s="11">
        <f t="shared" si="11"/>
        <v>741</v>
      </c>
      <c r="B749" s="11"/>
      <c r="C749" s="11" t="s">
        <v>889</v>
      </c>
      <c r="D749" s="11" t="s">
        <v>28</v>
      </c>
      <c r="E749" s="11" t="s">
        <v>890</v>
      </c>
      <c r="F749" s="11">
        <v>982936</v>
      </c>
      <c r="G749" s="16">
        <v>525940</v>
      </c>
      <c r="H749" s="11">
        <v>2022</v>
      </c>
      <c r="I749" s="11" t="s">
        <v>18</v>
      </c>
      <c r="J749" s="11">
        <v>2</v>
      </c>
      <c r="K749" s="11">
        <v>20</v>
      </c>
      <c r="L749" s="11">
        <v>56</v>
      </c>
      <c r="M749" s="11">
        <v>0</v>
      </c>
      <c r="N749" s="14">
        <v>1734</v>
      </c>
      <c r="O749" s="15">
        <v>566.86</v>
      </c>
      <c r="P749" s="11">
        <f>A749*1000/5000</f>
        <v>148.19999999999999</v>
      </c>
      <c r="Q749" s="13">
        <f>IF(F749&gt;700000,A749*1000/5629,"0")</f>
        <v>131.63972286374133</v>
      </c>
    </row>
    <row r="750" spans="1:17" x14ac:dyDescent="0.3">
      <c r="A750" s="11">
        <f t="shared" si="11"/>
        <v>742</v>
      </c>
      <c r="B750" s="11"/>
      <c r="C750" s="11" t="s">
        <v>632</v>
      </c>
      <c r="D750" s="11" t="s">
        <v>28</v>
      </c>
      <c r="E750" s="11" t="s">
        <v>633</v>
      </c>
      <c r="F750" s="11">
        <v>1132038</v>
      </c>
      <c r="G750" s="16">
        <v>519904</v>
      </c>
      <c r="H750" s="11">
        <v>2024</v>
      </c>
      <c r="I750" s="11" t="s">
        <v>30</v>
      </c>
      <c r="J750" s="11">
        <v>3</v>
      </c>
      <c r="K750" s="11">
        <v>9</v>
      </c>
      <c r="L750" s="11">
        <v>11</v>
      </c>
      <c r="M750" s="11">
        <v>46</v>
      </c>
      <c r="N750" s="14">
        <v>1997.7666999999999</v>
      </c>
      <c r="O750" s="15">
        <v>566.65</v>
      </c>
      <c r="P750" s="11">
        <f>A750*1000/5000</f>
        <v>148.4</v>
      </c>
      <c r="Q750" s="13">
        <f>IF(F750&gt;700000,A750*1000/5629,"0")</f>
        <v>131.81737431160064</v>
      </c>
    </row>
    <row r="751" spans="1:17" x14ac:dyDescent="0.3">
      <c r="A751" s="11">
        <f t="shared" si="11"/>
        <v>743</v>
      </c>
      <c r="B751" s="11"/>
      <c r="C751" s="11" t="s">
        <v>51</v>
      </c>
      <c r="D751" s="11" t="s">
        <v>25</v>
      </c>
      <c r="E751" s="11">
        <v>2908</v>
      </c>
      <c r="F751" s="11">
        <v>642958</v>
      </c>
      <c r="G751" s="16" t="s">
        <v>891</v>
      </c>
      <c r="H751" s="11">
        <v>2021</v>
      </c>
      <c r="I751" s="11" t="s">
        <v>42</v>
      </c>
      <c r="J751" s="11">
        <v>2</v>
      </c>
      <c r="K751" s="11">
        <v>8</v>
      </c>
      <c r="L751" s="11">
        <v>46</v>
      </c>
      <c r="M751" s="11">
        <v>47</v>
      </c>
      <c r="N751" s="11">
        <f>(K751+18)*60-472+L751+M751/60</f>
        <v>1134.7833333333333</v>
      </c>
      <c r="O751" s="12">
        <f>F751/(((K751+18)*60-472)+L751+M751/60)</f>
        <v>566.59097918839132</v>
      </c>
      <c r="P751" s="11">
        <f>A751*1000/5000</f>
        <v>148.6</v>
      </c>
      <c r="Q751" s="13" t="str">
        <f>IF(F751&gt;700000,A751*1000/5629,"0")</f>
        <v>0</v>
      </c>
    </row>
    <row r="752" spans="1:17" x14ac:dyDescent="0.3">
      <c r="A752" s="11">
        <f t="shared" si="11"/>
        <v>744</v>
      </c>
      <c r="B752" s="11"/>
      <c r="C752" s="11" t="s">
        <v>65</v>
      </c>
      <c r="D752" s="11" t="s">
        <v>25</v>
      </c>
      <c r="E752" s="11">
        <v>2302</v>
      </c>
      <c r="F752" s="11">
        <v>742233</v>
      </c>
      <c r="G752" s="16" t="s">
        <v>892</v>
      </c>
      <c r="H752" s="11">
        <v>2022</v>
      </c>
      <c r="I752" s="11" t="s">
        <v>17</v>
      </c>
      <c r="J752" s="11">
        <v>2</v>
      </c>
      <c r="K752" s="11">
        <v>11</v>
      </c>
      <c r="L752" s="11">
        <v>42</v>
      </c>
      <c r="M752" s="11">
        <v>7</v>
      </c>
      <c r="N752" s="11">
        <f>(K752+18)*60-472+L752+M752/60</f>
        <v>1310.1166666666666</v>
      </c>
      <c r="O752" s="12">
        <f>F752/(((K752+18)*60-472)+L752+M752/60)</f>
        <v>566.5396211533324</v>
      </c>
      <c r="P752" s="11">
        <f>A752*1000/5000</f>
        <v>148.80000000000001</v>
      </c>
      <c r="Q752" s="13">
        <f>IF(F752&gt;700000,A752*1000/5629,"0")</f>
        <v>132.17267720731925</v>
      </c>
    </row>
    <row r="753" spans="1:17" x14ac:dyDescent="0.3">
      <c r="A753" s="11">
        <f t="shared" si="11"/>
        <v>745</v>
      </c>
      <c r="B753" s="11"/>
      <c r="C753" s="11" t="s">
        <v>760</v>
      </c>
      <c r="D753" s="11" t="s">
        <v>28</v>
      </c>
      <c r="E753" s="11" t="s">
        <v>761</v>
      </c>
      <c r="F753" s="11">
        <v>1187253</v>
      </c>
      <c r="G753" s="16">
        <v>674598</v>
      </c>
      <c r="H753" s="11">
        <v>2023</v>
      </c>
      <c r="I753" s="11" t="s">
        <v>30</v>
      </c>
      <c r="J753" s="11">
        <v>3</v>
      </c>
      <c r="K753" s="11">
        <v>10</v>
      </c>
      <c r="L753" s="11">
        <v>51</v>
      </c>
      <c r="M753" s="11">
        <v>58</v>
      </c>
      <c r="N753" s="14">
        <v>2097.9666999999999</v>
      </c>
      <c r="O753" s="15">
        <v>565.91</v>
      </c>
      <c r="P753" s="11">
        <f>A753*1000/5000</f>
        <v>149</v>
      </c>
      <c r="Q753" s="13">
        <f>IF(F753&gt;700000,A753*1000/5629,"0")</f>
        <v>132.35032865517854</v>
      </c>
    </row>
    <row r="754" spans="1:17" x14ac:dyDescent="0.3">
      <c r="A754" s="11">
        <f t="shared" si="11"/>
        <v>746</v>
      </c>
      <c r="B754" s="11"/>
      <c r="C754" s="11" t="s">
        <v>893</v>
      </c>
      <c r="D754" s="11" t="s">
        <v>28</v>
      </c>
      <c r="E754" s="11" t="s">
        <v>894</v>
      </c>
      <c r="F754" s="11">
        <v>1147750</v>
      </c>
      <c r="G754" s="16">
        <v>1138904</v>
      </c>
      <c r="H754" s="11">
        <v>2023</v>
      </c>
      <c r="I754" s="11" t="s">
        <v>30</v>
      </c>
      <c r="J754" s="11">
        <v>3</v>
      </c>
      <c r="K754" s="11">
        <v>9</v>
      </c>
      <c r="L754" s="11">
        <v>44</v>
      </c>
      <c r="M754" s="11">
        <v>51</v>
      </c>
      <c r="N754" s="14">
        <v>2030.85</v>
      </c>
      <c r="O754" s="15">
        <v>565.16</v>
      </c>
      <c r="P754" s="11">
        <f>A754*1000/5000</f>
        <v>149.19999999999999</v>
      </c>
      <c r="Q754" s="13">
        <f>IF(F754&gt;700000,A754*1000/5629,"0")</f>
        <v>132.52798010303783</v>
      </c>
    </row>
    <row r="755" spans="1:17" x14ac:dyDescent="0.3">
      <c r="A755" s="11">
        <f t="shared" si="11"/>
        <v>747</v>
      </c>
      <c r="B755" s="11"/>
      <c r="C755" s="11" t="s">
        <v>895</v>
      </c>
      <c r="D755" s="11" t="s">
        <v>28</v>
      </c>
      <c r="E755" s="11" t="s">
        <v>896</v>
      </c>
      <c r="F755" s="11">
        <v>1090328</v>
      </c>
      <c r="G755" s="16">
        <v>616307</v>
      </c>
      <c r="H755" s="11">
        <v>2024</v>
      </c>
      <c r="I755" s="11" t="s">
        <v>30</v>
      </c>
      <c r="J755" s="11">
        <v>3</v>
      </c>
      <c r="K755" s="11">
        <v>8</v>
      </c>
      <c r="L755" s="11">
        <v>4</v>
      </c>
      <c r="M755" s="11">
        <v>59</v>
      </c>
      <c r="N755" s="14">
        <v>1930.9833000000001</v>
      </c>
      <c r="O755" s="15">
        <v>564.65</v>
      </c>
      <c r="P755" s="11">
        <f>A755*1000/5000</f>
        <v>149.4</v>
      </c>
      <c r="Q755" s="13">
        <f>IF(F755&gt;700000,A755*1000/5629,"0")</f>
        <v>132.70563155089715</v>
      </c>
    </row>
    <row r="756" spans="1:17" x14ac:dyDescent="0.3">
      <c r="A756" s="11">
        <f t="shared" si="11"/>
        <v>748</v>
      </c>
      <c r="B756" s="11"/>
      <c r="C756" s="11" t="s">
        <v>69</v>
      </c>
      <c r="D756" s="11" t="s">
        <v>25</v>
      </c>
      <c r="E756" s="11">
        <v>1803</v>
      </c>
      <c r="F756" s="11">
        <v>679807</v>
      </c>
      <c r="G756" s="16" t="s">
        <v>897</v>
      </c>
      <c r="H756" s="11">
        <v>2020</v>
      </c>
      <c r="I756" s="11" t="s">
        <v>17</v>
      </c>
      <c r="J756" s="11">
        <v>2</v>
      </c>
      <c r="K756" s="11">
        <v>9</v>
      </c>
      <c r="L756" s="11">
        <v>57</v>
      </c>
      <c r="M756" s="11">
        <v>13</v>
      </c>
      <c r="N756" s="11">
        <f>(K756+18)*60-472+L756+M756/60</f>
        <v>1205.2166666666667</v>
      </c>
      <c r="O756" s="12">
        <f>F756/(((K756+18)*60-472)+L756+M756/60)</f>
        <v>564.05376626609325</v>
      </c>
      <c r="P756" s="11">
        <f>A756*1000/5000</f>
        <v>149.6</v>
      </c>
      <c r="Q756" s="13" t="str">
        <f>IF(F756&gt;700000,A756*1000/5629,"0")</f>
        <v>0</v>
      </c>
    </row>
    <row r="757" spans="1:17" x14ac:dyDescent="0.3">
      <c r="A757" s="11">
        <f t="shared" si="11"/>
        <v>749</v>
      </c>
      <c r="B757" s="11"/>
      <c r="C757" s="11" t="s">
        <v>267</v>
      </c>
      <c r="D757" s="11" t="s">
        <v>25</v>
      </c>
      <c r="E757" s="11">
        <v>1610</v>
      </c>
      <c r="F757" s="11">
        <v>595680</v>
      </c>
      <c r="G757" s="16" t="s">
        <v>898</v>
      </c>
      <c r="H757" s="11">
        <v>2023</v>
      </c>
      <c r="I757" s="11" t="s">
        <v>17</v>
      </c>
      <c r="J757" s="11">
        <v>2</v>
      </c>
      <c r="K757" s="11">
        <v>7</v>
      </c>
      <c r="L757" s="11">
        <v>28</v>
      </c>
      <c r="M757" s="11">
        <v>9</v>
      </c>
      <c r="N757" s="11">
        <f>(K757+18)*60-472+L757+M757/60</f>
        <v>1056.1500000000001</v>
      </c>
      <c r="O757" s="12">
        <f>F757/(((K757+18)*60-472)+L757+M757/60)</f>
        <v>564.01079392131794</v>
      </c>
      <c r="P757" s="11">
        <f>A757*1000/5000</f>
        <v>149.80000000000001</v>
      </c>
      <c r="Q757" s="13" t="str">
        <f>IF(F757&gt;700000,A757*1000/5629,"0")</f>
        <v>0</v>
      </c>
    </row>
    <row r="758" spans="1:17" x14ac:dyDescent="0.3">
      <c r="A758" s="11">
        <f t="shared" si="11"/>
        <v>750</v>
      </c>
      <c r="B758" s="11"/>
      <c r="C758" s="11" t="s">
        <v>120</v>
      </c>
      <c r="D758" s="11" t="s">
        <v>25</v>
      </c>
      <c r="E758" s="11"/>
      <c r="F758" s="11">
        <v>642039</v>
      </c>
      <c r="G758" s="16" t="s">
        <v>899</v>
      </c>
      <c r="H758" s="11">
        <v>2022</v>
      </c>
      <c r="I758" s="11" t="s">
        <v>42</v>
      </c>
      <c r="J758" s="11">
        <v>2</v>
      </c>
      <c r="K758" s="11">
        <v>8</v>
      </c>
      <c r="L758" s="11">
        <v>51</v>
      </c>
      <c r="M758" s="11">
        <v>14</v>
      </c>
      <c r="N758" s="11">
        <f>(K758+18)*60-472+L758+M758/60</f>
        <v>1139.2333333333333</v>
      </c>
      <c r="O758" s="12">
        <f>F758/(((K758+18)*60-472)+L758+M758/60)</f>
        <v>563.57111507739125</v>
      </c>
      <c r="P758" s="11">
        <f>A758*1000/5000</f>
        <v>150</v>
      </c>
      <c r="Q758" s="13" t="str">
        <f>IF(F758&gt;700000,A758*1000/5629,"0")</f>
        <v>0</v>
      </c>
    </row>
    <row r="759" spans="1:17" x14ac:dyDescent="0.3">
      <c r="A759" s="11">
        <f t="shared" si="11"/>
        <v>751</v>
      </c>
      <c r="B759" s="11"/>
      <c r="C759" s="11" t="s">
        <v>900</v>
      </c>
      <c r="D759" s="11" t="s">
        <v>28</v>
      </c>
      <c r="E759" s="11" t="s">
        <v>901</v>
      </c>
      <c r="F759" s="11">
        <v>941910</v>
      </c>
      <c r="G759" s="16">
        <v>569715</v>
      </c>
      <c r="H759" s="11">
        <v>2023</v>
      </c>
      <c r="I759" s="11" t="s">
        <v>30</v>
      </c>
      <c r="J759" s="11">
        <v>2</v>
      </c>
      <c r="K759" s="11">
        <v>19</v>
      </c>
      <c r="L759" s="11">
        <v>57</v>
      </c>
      <c r="M759" s="11">
        <v>18</v>
      </c>
      <c r="N759" s="14">
        <v>1675.3</v>
      </c>
      <c r="O759" s="15">
        <v>562.23</v>
      </c>
      <c r="P759" s="11">
        <f>A759*1000/5000</f>
        <v>150.19999999999999</v>
      </c>
      <c r="Q759" s="13">
        <f>IF(F759&gt;700000,A759*1000/5629,"0")</f>
        <v>133.41623734233434</v>
      </c>
    </row>
    <row r="760" spans="1:17" x14ac:dyDescent="0.3">
      <c r="A760" s="11">
        <f t="shared" si="11"/>
        <v>752</v>
      </c>
      <c r="B760" s="11"/>
      <c r="C760" s="11" t="s">
        <v>402</v>
      </c>
      <c r="D760" s="11" t="s">
        <v>28</v>
      </c>
      <c r="E760" s="11" t="s">
        <v>403</v>
      </c>
      <c r="F760" s="11">
        <v>974745</v>
      </c>
      <c r="G760" s="16">
        <v>316029</v>
      </c>
      <c r="H760" s="11">
        <v>2022</v>
      </c>
      <c r="I760" s="11" t="s">
        <v>30</v>
      </c>
      <c r="J760" s="11">
        <v>2</v>
      </c>
      <c r="K760" s="11">
        <v>20</v>
      </c>
      <c r="L760" s="11">
        <v>56</v>
      </c>
      <c r="M760" s="11">
        <v>58</v>
      </c>
      <c r="N760" s="14">
        <v>1734.9666999999999</v>
      </c>
      <c r="O760" s="15">
        <v>561.82000000000005</v>
      </c>
      <c r="P760" s="11">
        <f>A760*1000/5000</f>
        <v>150.4</v>
      </c>
      <c r="Q760" s="13">
        <f>IF(F760&gt;700000,A760*1000/5629,"0")</f>
        <v>133.59388879019363</v>
      </c>
    </row>
    <row r="761" spans="1:17" x14ac:dyDescent="0.3">
      <c r="A761" s="11">
        <f t="shared" si="11"/>
        <v>753</v>
      </c>
      <c r="B761" s="11"/>
      <c r="C761" s="11" t="s">
        <v>593</v>
      </c>
      <c r="D761" s="11" t="s">
        <v>25</v>
      </c>
      <c r="E761" s="11">
        <v>805</v>
      </c>
      <c r="F761" s="11">
        <v>733185</v>
      </c>
      <c r="G761" s="16" t="s">
        <v>902</v>
      </c>
      <c r="H761" s="11">
        <v>2022</v>
      </c>
      <c r="I761" s="11" t="s">
        <v>42</v>
      </c>
      <c r="J761" s="11">
        <v>2</v>
      </c>
      <c r="K761" s="11">
        <v>11</v>
      </c>
      <c r="L761" s="11">
        <v>37</v>
      </c>
      <c r="M761" s="11">
        <v>13</v>
      </c>
      <c r="N761" s="11">
        <f>(K761+18)*60-472+L761+M761/60</f>
        <v>1305.2166666666667</v>
      </c>
      <c r="O761" s="12">
        <f>F761/(((K761+18)*60-472)+L761+M761/60)</f>
        <v>561.73432252627276</v>
      </c>
      <c r="P761" s="11">
        <f>A761*1000/5000</f>
        <v>150.6</v>
      </c>
      <c r="Q761" s="13">
        <f>IF(F761&gt;700000,A761*1000/5629,"0")</f>
        <v>133.77154023805295</v>
      </c>
    </row>
    <row r="762" spans="1:17" x14ac:dyDescent="0.3">
      <c r="A762" s="11">
        <f t="shared" si="11"/>
        <v>754</v>
      </c>
      <c r="B762" s="11"/>
      <c r="C762" s="11" t="s">
        <v>903</v>
      </c>
      <c r="D762" s="11" t="s">
        <v>28</v>
      </c>
      <c r="E762" s="11" t="s">
        <v>904</v>
      </c>
      <c r="F762" s="11">
        <v>1132013</v>
      </c>
      <c r="G762" s="16">
        <v>487461</v>
      </c>
      <c r="H762" s="11">
        <v>2021</v>
      </c>
      <c r="I762" s="11" t="s">
        <v>18</v>
      </c>
      <c r="J762" s="11">
        <v>3</v>
      </c>
      <c r="K762" s="11">
        <v>9</v>
      </c>
      <c r="L762" s="11">
        <v>35</v>
      </c>
      <c r="M762" s="11">
        <v>16</v>
      </c>
      <c r="N762" s="14">
        <v>2021.2666999999999</v>
      </c>
      <c r="O762" s="15">
        <v>560.04999999999995</v>
      </c>
      <c r="P762" s="11">
        <f>A762*1000/5000</f>
        <v>150.80000000000001</v>
      </c>
      <c r="Q762" s="13">
        <f>IF(F762&gt;700000,A762*1000/5629,"0")</f>
        <v>133.94919168591224</v>
      </c>
    </row>
    <row r="763" spans="1:17" x14ac:dyDescent="0.3">
      <c r="A763" s="11">
        <f t="shared" si="11"/>
        <v>755</v>
      </c>
      <c r="B763" s="11"/>
      <c r="C763" s="11" t="s">
        <v>905</v>
      </c>
      <c r="D763" s="11" t="s">
        <v>28</v>
      </c>
      <c r="E763" s="11" t="s">
        <v>906</v>
      </c>
      <c r="F763" s="11">
        <v>955722</v>
      </c>
      <c r="G763" s="16">
        <v>1305208</v>
      </c>
      <c r="H763" s="11">
        <v>2021</v>
      </c>
      <c r="I763" s="11" t="s">
        <v>30</v>
      </c>
      <c r="J763" s="11">
        <v>2</v>
      </c>
      <c r="K763" s="11">
        <v>20</v>
      </c>
      <c r="L763" s="11">
        <v>34</v>
      </c>
      <c r="M763" s="11">
        <v>21</v>
      </c>
      <c r="N763" s="14">
        <v>1712.35</v>
      </c>
      <c r="O763" s="15">
        <v>558.13</v>
      </c>
      <c r="P763" s="11">
        <f>A763*1000/5000</f>
        <v>151</v>
      </c>
      <c r="Q763" s="13">
        <f>IF(F763&gt;700000,A763*1000/5629,"0")</f>
        <v>134.12684313377153</v>
      </c>
    </row>
    <row r="764" spans="1:17" x14ac:dyDescent="0.3">
      <c r="A764" s="11">
        <f t="shared" si="11"/>
        <v>756</v>
      </c>
      <c r="B764" s="11"/>
      <c r="C764" s="11" t="s">
        <v>146</v>
      </c>
      <c r="D764" s="11" t="s">
        <v>25</v>
      </c>
      <c r="E764" s="11">
        <v>803</v>
      </c>
      <c r="F764" s="11">
        <v>754906</v>
      </c>
      <c r="G764" s="16" t="s">
        <v>907</v>
      </c>
      <c r="H764" s="11">
        <v>2024</v>
      </c>
      <c r="I764" s="11" t="s">
        <v>42</v>
      </c>
      <c r="J764" s="11">
        <v>2</v>
      </c>
      <c r="K764" s="11">
        <v>12</v>
      </c>
      <c r="L764" s="11">
        <v>26</v>
      </c>
      <c r="M764" s="11">
        <v>7</v>
      </c>
      <c r="N764" s="11">
        <f>(K764+18)*60-472+L764+M764/60</f>
        <v>1354.1166666666666</v>
      </c>
      <c r="O764" s="12">
        <f>F764/(((K764+18)*60-472)+L764+M764/60)</f>
        <v>557.48963038635281</v>
      </c>
      <c r="P764" s="11">
        <f>A764*1000/5000</f>
        <v>151.19999999999999</v>
      </c>
      <c r="Q764" s="13">
        <f>IF(F764&gt;700000,A764*1000/5629,"0")</f>
        <v>134.30449458163085</v>
      </c>
    </row>
    <row r="765" spans="1:17" x14ac:dyDescent="0.3">
      <c r="A765" s="11">
        <f t="shared" si="11"/>
        <v>757</v>
      </c>
      <c r="B765" s="11"/>
      <c r="C765" s="11" t="s">
        <v>116</v>
      </c>
      <c r="D765" s="11" t="s">
        <v>25</v>
      </c>
      <c r="E765" s="11">
        <v>1602</v>
      </c>
      <c r="F765" s="11">
        <v>599088</v>
      </c>
      <c r="G765" s="16" t="s">
        <v>908</v>
      </c>
      <c r="H765" s="11">
        <v>2023</v>
      </c>
      <c r="I765" s="11" t="s">
        <v>42</v>
      </c>
      <c r="J765" s="11">
        <v>2</v>
      </c>
      <c r="K765" s="11">
        <v>7</v>
      </c>
      <c r="L765" s="11">
        <v>47</v>
      </c>
      <c r="M765" s="11">
        <v>18</v>
      </c>
      <c r="N765" s="11">
        <f>(K765+18)*60-472+L765+M765/60</f>
        <v>1075.3</v>
      </c>
      <c r="O765" s="12">
        <f>F765/(((K765+18)*60-472)+L765+M765/60)</f>
        <v>557.13568306519119</v>
      </c>
      <c r="P765" s="11">
        <f>A765*1000/5000</f>
        <v>151.4</v>
      </c>
      <c r="Q765" s="13" t="str">
        <f>IF(F765&gt;700000,A765*1000/5629,"0")</f>
        <v>0</v>
      </c>
    </row>
    <row r="766" spans="1:17" x14ac:dyDescent="0.3">
      <c r="A766" s="11">
        <f t="shared" si="11"/>
        <v>758</v>
      </c>
      <c r="B766" s="11"/>
      <c r="C766" s="11" t="s">
        <v>529</v>
      </c>
      <c r="D766" s="11" t="s">
        <v>28</v>
      </c>
      <c r="E766" s="11" t="s">
        <v>530</v>
      </c>
      <c r="F766" s="11">
        <v>936902</v>
      </c>
      <c r="G766" s="16">
        <v>807659</v>
      </c>
      <c r="H766" s="11">
        <v>2020</v>
      </c>
      <c r="I766" s="11" t="s">
        <v>18</v>
      </c>
      <c r="J766" s="11">
        <v>2</v>
      </c>
      <c r="K766" s="11">
        <v>20</v>
      </c>
      <c r="L766" s="11">
        <v>6</v>
      </c>
      <c r="M766" s="11">
        <v>26</v>
      </c>
      <c r="N766" s="14">
        <v>1684.4332999999999</v>
      </c>
      <c r="O766" s="15">
        <v>556.21</v>
      </c>
      <c r="P766" s="11">
        <f>A766*1000/5000</f>
        <v>151.6</v>
      </c>
      <c r="Q766" s="13">
        <f>IF(F766&gt;700000,A766*1000/5629,"0")</f>
        <v>134.65979747734943</v>
      </c>
    </row>
    <row r="767" spans="1:17" x14ac:dyDescent="0.3">
      <c r="A767" s="11">
        <f t="shared" si="11"/>
        <v>759</v>
      </c>
      <c r="B767" s="11"/>
      <c r="C767" s="11" t="s">
        <v>151</v>
      </c>
      <c r="D767" s="11" t="s">
        <v>25</v>
      </c>
      <c r="E767" s="11">
        <v>1610</v>
      </c>
      <c r="F767" s="11">
        <v>597191</v>
      </c>
      <c r="G767" s="16" t="s">
        <v>909</v>
      </c>
      <c r="H767" s="11">
        <v>2023</v>
      </c>
      <c r="I767" s="11" t="s">
        <v>17</v>
      </c>
      <c r="J767" s="11">
        <v>2</v>
      </c>
      <c r="K767" s="11">
        <v>7</v>
      </c>
      <c r="L767" s="11">
        <v>46</v>
      </c>
      <c r="M767" s="11">
        <v>13</v>
      </c>
      <c r="N767" s="11">
        <f>(K767+18)*60-472+L767+M767/60</f>
        <v>1074.2166666666667</v>
      </c>
      <c r="O767" s="12">
        <f>F767/(((K767+18)*60-472)+L767+M767/60)</f>
        <v>555.93160907948425</v>
      </c>
      <c r="P767" s="11">
        <f>A767*1000/5000</f>
        <v>151.80000000000001</v>
      </c>
      <c r="Q767" s="13" t="str">
        <f>IF(F767&gt;700000,A767*1000/5629,"0")</f>
        <v>0</v>
      </c>
    </row>
    <row r="768" spans="1:17" x14ac:dyDescent="0.3">
      <c r="A768" s="11">
        <f t="shared" si="11"/>
        <v>760</v>
      </c>
      <c r="B768" s="11"/>
      <c r="C768" s="11" t="s">
        <v>156</v>
      </c>
      <c r="D768" s="11" t="s">
        <v>25</v>
      </c>
      <c r="E768" s="11">
        <v>777</v>
      </c>
      <c r="F768" s="11">
        <v>599282</v>
      </c>
      <c r="G768" s="16" t="s">
        <v>910</v>
      </c>
      <c r="H768" s="11">
        <v>2021</v>
      </c>
      <c r="I768" s="11" t="s">
        <v>42</v>
      </c>
      <c r="J768" s="11">
        <v>2</v>
      </c>
      <c r="K768" s="11">
        <v>7</v>
      </c>
      <c r="L768" s="11">
        <v>52</v>
      </c>
      <c r="M768" s="11">
        <v>25</v>
      </c>
      <c r="N768" s="11">
        <f>(K768+18)*60-472+L768+M768/60</f>
        <v>1080.4166666666667</v>
      </c>
      <c r="O768" s="12">
        <f>F768/(((K768+18)*60-472)+L768+M768/60)</f>
        <v>554.67674508291555</v>
      </c>
      <c r="P768" s="11">
        <f>A768*1000/5000</f>
        <v>152</v>
      </c>
      <c r="Q768" s="13" t="str">
        <f>IF(F768&gt;700000,A768*1000/5629,"0")</f>
        <v>0</v>
      </c>
    </row>
    <row r="769" spans="1:17" x14ac:dyDescent="0.3">
      <c r="A769" s="11">
        <f t="shared" si="11"/>
        <v>761</v>
      </c>
      <c r="B769" s="11"/>
      <c r="C769" s="11" t="s">
        <v>156</v>
      </c>
      <c r="D769" s="11" t="s">
        <v>25</v>
      </c>
      <c r="E769" s="11">
        <v>1602</v>
      </c>
      <c r="F769" s="11">
        <v>599282</v>
      </c>
      <c r="G769" s="16" t="s">
        <v>911</v>
      </c>
      <c r="H769" s="11">
        <v>2022</v>
      </c>
      <c r="I769" s="11" t="s">
        <v>17</v>
      </c>
      <c r="J769" s="11">
        <v>2</v>
      </c>
      <c r="K769" s="11">
        <v>7</v>
      </c>
      <c r="L769" s="11">
        <v>52</v>
      </c>
      <c r="M769" s="11">
        <v>56</v>
      </c>
      <c r="N769" s="11">
        <f>(K769+18)*60-472+L769+M769/60</f>
        <v>1080.9333333333334</v>
      </c>
      <c r="O769" s="12">
        <f>F769/(((K769+18)*60-472)+L769+M769/60)</f>
        <v>554.41161958801035</v>
      </c>
      <c r="P769" s="11">
        <f>A769*1000/5000</f>
        <v>152.19999999999999</v>
      </c>
      <c r="Q769" s="13" t="str">
        <f>IF(F769&gt;700000,A769*1000/5629,"0")</f>
        <v>0</v>
      </c>
    </row>
    <row r="770" spans="1:17" x14ac:dyDescent="0.3">
      <c r="A770" s="11">
        <f t="shared" si="11"/>
        <v>762</v>
      </c>
      <c r="B770" s="11"/>
      <c r="C770" s="11" t="s">
        <v>40</v>
      </c>
      <c r="D770" s="11" t="s">
        <v>25</v>
      </c>
      <c r="E770" s="11">
        <v>801</v>
      </c>
      <c r="F770" s="11">
        <v>697180</v>
      </c>
      <c r="G770" s="16" t="s">
        <v>912</v>
      </c>
      <c r="H770" s="11">
        <v>2022</v>
      </c>
      <c r="I770" s="11" t="s">
        <v>42</v>
      </c>
      <c r="J770" s="11">
        <v>2</v>
      </c>
      <c r="K770" s="11">
        <v>10</v>
      </c>
      <c r="L770" s="11">
        <v>49</v>
      </c>
      <c r="M770" s="11">
        <v>45</v>
      </c>
      <c r="N770" s="11">
        <f>(K770+18)*60-472+L770+M770/60</f>
        <v>1257.75</v>
      </c>
      <c r="O770" s="12">
        <f>F770/(((K770+18)*60-472)+L770+M770/60)</f>
        <v>554.30729477241107</v>
      </c>
      <c r="P770" s="11">
        <f>A770*1000/5000</f>
        <v>152.4</v>
      </c>
      <c r="Q770" s="13" t="str">
        <f>IF(F770&gt;700000,A770*1000/5629,"0")</f>
        <v>0</v>
      </c>
    </row>
    <row r="771" spans="1:17" x14ac:dyDescent="0.3">
      <c r="A771" s="11">
        <f t="shared" si="11"/>
        <v>763</v>
      </c>
      <c r="B771" s="11"/>
      <c r="C771" s="11" t="s">
        <v>913</v>
      </c>
      <c r="D771" s="11" t="s">
        <v>28</v>
      </c>
      <c r="E771" s="11" t="s">
        <v>914</v>
      </c>
      <c r="F771" s="11">
        <v>1099864</v>
      </c>
      <c r="G771" s="16">
        <v>225075</v>
      </c>
      <c r="H771" s="11">
        <v>2022</v>
      </c>
      <c r="I771" s="11" t="s">
        <v>30</v>
      </c>
      <c r="J771" s="11">
        <v>3</v>
      </c>
      <c r="K771" s="11">
        <v>9</v>
      </c>
      <c r="L771" s="11">
        <v>4</v>
      </c>
      <c r="M771" s="11">
        <v>59</v>
      </c>
      <c r="N771" s="14">
        <v>1990.9833000000001</v>
      </c>
      <c r="O771" s="15">
        <v>552.41999999999996</v>
      </c>
      <c r="P771" s="11">
        <f>A771*1000/5000</f>
        <v>152.6</v>
      </c>
      <c r="Q771" s="13">
        <f>IF(F771&gt;700000,A771*1000/5629,"0")</f>
        <v>135.54805471664594</v>
      </c>
    </row>
    <row r="772" spans="1:17" x14ac:dyDescent="0.3">
      <c r="A772" s="11">
        <f t="shared" si="11"/>
        <v>764</v>
      </c>
      <c r="B772" s="11"/>
      <c r="C772" s="11" t="s">
        <v>480</v>
      </c>
      <c r="D772" s="11" t="s">
        <v>28</v>
      </c>
      <c r="E772" s="11" t="s">
        <v>481</v>
      </c>
      <c r="F772" s="11">
        <v>955972</v>
      </c>
      <c r="G772" s="16">
        <v>2040077</v>
      </c>
      <c r="H772" s="11">
        <v>2024</v>
      </c>
      <c r="I772" s="11" t="s">
        <v>30</v>
      </c>
      <c r="J772" s="11">
        <v>2</v>
      </c>
      <c r="K772" s="11">
        <v>21</v>
      </c>
      <c r="L772" s="11">
        <v>2</v>
      </c>
      <c r="M772" s="11">
        <v>32</v>
      </c>
      <c r="N772" s="14">
        <v>1740.5333000000001</v>
      </c>
      <c r="O772" s="15">
        <v>549.24</v>
      </c>
      <c r="P772" s="11">
        <f>A772*1000/5000</f>
        <v>152.80000000000001</v>
      </c>
      <c r="Q772" s="13">
        <f>IF(F772&gt;700000,A772*1000/5629,"0")</f>
        <v>135.72570616450525</v>
      </c>
    </row>
    <row r="773" spans="1:17" x14ac:dyDescent="0.3">
      <c r="A773" s="11">
        <f t="shared" si="11"/>
        <v>765</v>
      </c>
      <c r="B773" s="11"/>
      <c r="C773" s="11" t="s">
        <v>735</v>
      </c>
      <c r="D773" s="11" t="s">
        <v>28</v>
      </c>
      <c r="E773" s="11" t="s">
        <v>736</v>
      </c>
      <c r="F773" s="11">
        <v>1000384</v>
      </c>
      <c r="G773" s="16">
        <v>2028922</v>
      </c>
      <c r="H773" s="11">
        <v>2023</v>
      </c>
      <c r="I773" s="11" t="s">
        <v>18</v>
      </c>
      <c r="J773" s="11">
        <v>3</v>
      </c>
      <c r="K773" s="11">
        <v>6</v>
      </c>
      <c r="L773" s="11">
        <v>20</v>
      </c>
      <c r="M773" s="11">
        <v>49</v>
      </c>
      <c r="N773" s="14">
        <v>1826.8167000000001</v>
      </c>
      <c r="O773" s="15">
        <v>547.61</v>
      </c>
      <c r="P773" s="11">
        <f>A773*1000/5000</f>
        <v>153</v>
      </c>
      <c r="Q773" s="13">
        <f>IF(F773&gt;700000,A773*1000/5629,"0")</f>
        <v>135.90335761236454</v>
      </c>
    </row>
    <row r="774" spans="1:17" x14ac:dyDescent="0.3">
      <c r="A774" s="11">
        <f t="shared" si="11"/>
        <v>766</v>
      </c>
      <c r="B774" s="11"/>
      <c r="C774" s="11" t="s">
        <v>474</v>
      </c>
      <c r="D774" s="11" t="s">
        <v>28</v>
      </c>
      <c r="E774" s="11" t="s">
        <v>475</v>
      </c>
      <c r="F774" s="11">
        <v>1146118</v>
      </c>
      <c r="G774" s="16">
        <v>1095952</v>
      </c>
      <c r="H774" s="11">
        <v>2021</v>
      </c>
      <c r="I774" s="11" t="s">
        <v>18</v>
      </c>
      <c r="J774" s="11">
        <v>3</v>
      </c>
      <c r="K774" s="11">
        <v>10</v>
      </c>
      <c r="L774" s="11">
        <v>48</v>
      </c>
      <c r="M774" s="11">
        <v>8</v>
      </c>
      <c r="N774" s="14">
        <v>2094.1333</v>
      </c>
      <c r="O774" s="15">
        <v>547.29999999999995</v>
      </c>
      <c r="P774" s="11">
        <f>A774*1000/5000</f>
        <v>153.19999999999999</v>
      </c>
      <c r="Q774" s="13">
        <f>IF(F774&gt;700000,A774*1000/5629,"0")</f>
        <v>136.08100906022383</v>
      </c>
    </row>
    <row r="775" spans="1:17" x14ac:dyDescent="0.3">
      <c r="A775" s="11">
        <f t="shared" si="11"/>
        <v>767</v>
      </c>
      <c r="B775" s="11"/>
      <c r="C775" s="11" t="s">
        <v>915</v>
      </c>
      <c r="D775" s="11" t="s">
        <v>28</v>
      </c>
      <c r="E775" s="11" t="s">
        <v>916</v>
      </c>
      <c r="F775" s="11">
        <v>1084605</v>
      </c>
      <c r="G775" s="16">
        <v>305373</v>
      </c>
      <c r="H775" s="11">
        <v>2022</v>
      </c>
      <c r="I775" s="11" t="s">
        <v>30</v>
      </c>
      <c r="J775" s="11">
        <v>3</v>
      </c>
      <c r="K775" s="11">
        <v>8</v>
      </c>
      <c r="L775" s="11">
        <v>55</v>
      </c>
      <c r="M775" s="11">
        <v>58</v>
      </c>
      <c r="N775" s="14">
        <v>1981.9666999999999</v>
      </c>
      <c r="O775" s="15">
        <v>547.24</v>
      </c>
      <c r="P775" s="11">
        <f>A775*1000/5000</f>
        <v>153.4</v>
      </c>
      <c r="Q775" s="13">
        <f>IF(F775&gt;700000,A775*1000/5629,"0")</f>
        <v>136.25866050808315</v>
      </c>
    </row>
    <row r="776" spans="1:17" x14ac:dyDescent="0.3">
      <c r="A776" s="11">
        <f t="shared" si="11"/>
        <v>768</v>
      </c>
      <c r="B776" s="11"/>
      <c r="C776" s="11" t="s">
        <v>378</v>
      </c>
      <c r="D776" s="11" t="s">
        <v>25</v>
      </c>
      <c r="E776" s="11">
        <v>1607</v>
      </c>
      <c r="F776" s="11">
        <v>588012</v>
      </c>
      <c r="G776" s="16" t="s">
        <v>917</v>
      </c>
      <c r="H776" s="11">
        <v>2019</v>
      </c>
      <c r="I776" s="11" t="s">
        <v>17</v>
      </c>
      <c r="J776" s="11">
        <v>2</v>
      </c>
      <c r="K776" s="11">
        <v>7</v>
      </c>
      <c r="L776" s="11">
        <v>47</v>
      </c>
      <c r="M776" s="11">
        <v>52</v>
      </c>
      <c r="N776" s="11">
        <f>(K776+18)*60-472+L776+M776/60</f>
        <v>1075.8666666666666</v>
      </c>
      <c r="O776" s="12">
        <f>F776/(((K776+18)*60-472)+L776+M776/60)</f>
        <v>546.54727971247996</v>
      </c>
      <c r="P776" s="11">
        <f>A776*1000/5000</f>
        <v>153.6</v>
      </c>
      <c r="Q776" s="13" t="str">
        <f>IF(F776&gt;700000,A776*1000/5629,"0")</f>
        <v>0</v>
      </c>
    </row>
    <row r="777" spans="1:17" x14ac:dyDescent="0.3">
      <c r="A777" s="11">
        <f t="shared" si="11"/>
        <v>769</v>
      </c>
      <c r="B777" s="11"/>
      <c r="C777" s="11" t="s">
        <v>858</v>
      </c>
      <c r="D777" s="11" t="s">
        <v>28</v>
      </c>
      <c r="E777" s="11" t="s">
        <v>859</v>
      </c>
      <c r="F777" s="11">
        <v>1103499</v>
      </c>
      <c r="G777" s="16">
        <v>510152</v>
      </c>
      <c r="H777" s="11">
        <v>2022</v>
      </c>
      <c r="I777" s="11" t="s">
        <v>18</v>
      </c>
      <c r="J777" s="11">
        <v>3</v>
      </c>
      <c r="K777" s="11">
        <v>9</v>
      </c>
      <c r="L777" s="11">
        <v>34</v>
      </c>
      <c r="M777" s="11">
        <v>44</v>
      </c>
      <c r="N777" s="14">
        <v>2020.7333000000001</v>
      </c>
      <c r="O777" s="15">
        <v>546.09</v>
      </c>
      <c r="P777" s="11">
        <f>A777*1000/5000</f>
        <v>153.80000000000001</v>
      </c>
      <c r="Q777" s="13">
        <f>IF(F777&gt;700000,A777*1000/5629,"0")</f>
        <v>136.61396340380173</v>
      </c>
    </row>
    <row r="778" spans="1:17" x14ac:dyDescent="0.3">
      <c r="A778" s="11">
        <f t="shared" si="11"/>
        <v>770</v>
      </c>
      <c r="B778" s="11"/>
      <c r="C778" s="11" t="s">
        <v>43</v>
      </c>
      <c r="D778" s="11" t="s">
        <v>25</v>
      </c>
      <c r="E778" s="11">
        <v>2902</v>
      </c>
      <c r="F778" s="11">
        <v>642504</v>
      </c>
      <c r="G778" s="16" t="s">
        <v>918</v>
      </c>
      <c r="H778" s="11">
        <v>2022</v>
      </c>
      <c r="I778" s="11" t="s">
        <v>42</v>
      </c>
      <c r="J778" s="11">
        <v>2</v>
      </c>
      <c r="K778" s="11">
        <v>9</v>
      </c>
      <c r="L778" s="11">
        <v>29</v>
      </c>
      <c r="M778" s="11">
        <v>50</v>
      </c>
      <c r="N778" s="11">
        <f>(K778+18)*60-472+L778+M778/60</f>
        <v>1177.8333333333333</v>
      </c>
      <c r="O778" s="12">
        <f>F778/(((K778+18)*60-472)+L778+M778/60)</f>
        <v>545.49653318239712</v>
      </c>
      <c r="P778" s="11">
        <f>A778*1000/5000</f>
        <v>154</v>
      </c>
      <c r="Q778" s="13" t="str">
        <f>IF(F778&gt;700000,A778*1000/5629,"0")</f>
        <v>0</v>
      </c>
    </row>
    <row r="779" spans="1:17" x14ac:dyDescent="0.3">
      <c r="A779" s="11">
        <f t="shared" ref="A779:A842" si="12">A778+1</f>
        <v>771</v>
      </c>
      <c r="B779" s="11"/>
      <c r="C779" s="11" t="s">
        <v>40</v>
      </c>
      <c r="D779" s="11" t="s">
        <v>25</v>
      </c>
      <c r="E779" s="11">
        <v>2309</v>
      </c>
      <c r="F779" s="11">
        <v>697180</v>
      </c>
      <c r="G779" s="16" t="s">
        <v>919</v>
      </c>
      <c r="H779" s="11">
        <v>2020</v>
      </c>
      <c r="I779" s="11" t="s">
        <v>42</v>
      </c>
      <c r="J779" s="11">
        <v>2</v>
      </c>
      <c r="K779" s="11">
        <v>11</v>
      </c>
      <c r="L779" s="11">
        <v>12</v>
      </c>
      <c r="M779" s="11">
        <v>32</v>
      </c>
      <c r="N779" s="11">
        <f>(K779+18)*60-472+L779+M779/60</f>
        <v>1280.5333333333333</v>
      </c>
      <c r="O779" s="12">
        <f>F779/(((K779+18)*60-472)+L779+M779/60)</f>
        <v>544.44502290712205</v>
      </c>
      <c r="P779" s="11">
        <f>A779*1000/5000</f>
        <v>154.19999999999999</v>
      </c>
      <c r="Q779" s="13" t="str">
        <f>IF(F779&gt;700000,A779*1000/5629,"0")</f>
        <v>0</v>
      </c>
    </row>
    <row r="780" spans="1:17" x14ac:dyDescent="0.3">
      <c r="A780" s="11">
        <f t="shared" si="12"/>
        <v>772</v>
      </c>
      <c r="B780" s="11"/>
      <c r="C780" s="11" t="s">
        <v>279</v>
      </c>
      <c r="D780" s="11" t="s">
        <v>28</v>
      </c>
      <c r="E780" s="11" t="s">
        <v>280</v>
      </c>
      <c r="F780" s="11">
        <v>1015300</v>
      </c>
      <c r="G780" s="16">
        <v>66027</v>
      </c>
      <c r="H780" s="11">
        <v>2023</v>
      </c>
      <c r="I780" s="11" t="s">
        <v>30</v>
      </c>
      <c r="J780" s="11">
        <v>3</v>
      </c>
      <c r="K780" s="11">
        <v>7</v>
      </c>
      <c r="L780" s="11">
        <v>1</v>
      </c>
      <c r="M780" s="11">
        <v>6</v>
      </c>
      <c r="N780" s="14">
        <v>1867.1</v>
      </c>
      <c r="O780" s="15">
        <v>543.78</v>
      </c>
      <c r="P780" s="11">
        <f>A780*1000/5000</f>
        <v>154.4</v>
      </c>
      <c r="Q780" s="13">
        <f>IF(F780&gt;700000,A780*1000/5629,"0")</f>
        <v>137.14691774737963</v>
      </c>
    </row>
    <row r="781" spans="1:17" x14ac:dyDescent="0.3">
      <c r="A781" s="11">
        <f t="shared" si="12"/>
        <v>773</v>
      </c>
      <c r="B781" s="11"/>
      <c r="C781" s="11" t="s">
        <v>920</v>
      </c>
      <c r="D781" s="11" t="s">
        <v>28</v>
      </c>
      <c r="E781" s="11" t="s">
        <v>921</v>
      </c>
      <c r="F781" s="11">
        <v>1088745</v>
      </c>
      <c r="G781" s="16">
        <v>213954</v>
      </c>
      <c r="H781" s="11">
        <v>2023</v>
      </c>
      <c r="I781" s="11" t="s">
        <v>30</v>
      </c>
      <c r="J781" s="11">
        <v>3</v>
      </c>
      <c r="K781" s="11">
        <v>9</v>
      </c>
      <c r="L781" s="11">
        <v>21</v>
      </c>
      <c r="M781" s="11">
        <v>45</v>
      </c>
      <c r="N781" s="14">
        <v>2007.75</v>
      </c>
      <c r="O781" s="15">
        <v>542.27</v>
      </c>
      <c r="P781" s="11">
        <f>A781*1000/5000</f>
        <v>154.6</v>
      </c>
      <c r="Q781" s="13">
        <f>IF(F781&gt;700000,A781*1000/5629,"0")</f>
        <v>137.32456919523895</v>
      </c>
    </row>
    <row r="782" spans="1:17" x14ac:dyDescent="0.3">
      <c r="A782" s="11">
        <f t="shared" si="12"/>
        <v>774</v>
      </c>
      <c r="B782" s="11"/>
      <c r="C782" s="11" t="s">
        <v>146</v>
      </c>
      <c r="D782" s="11" t="s">
        <v>25</v>
      </c>
      <c r="E782" s="11">
        <v>1004</v>
      </c>
      <c r="F782" s="11">
        <v>754906</v>
      </c>
      <c r="G782" s="16" t="s">
        <v>922</v>
      </c>
      <c r="H782" s="11">
        <v>2023</v>
      </c>
      <c r="I782" s="11" t="s">
        <v>17</v>
      </c>
      <c r="J782" s="11">
        <v>2</v>
      </c>
      <c r="K782" s="11">
        <v>13</v>
      </c>
      <c r="L782" s="11">
        <v>5</v>
      </c>
      <c r="M782" s="11">
        <v>57</v>
      </c>
      <c r="N782" s="11">
        <f>(K782+18)*60-472+L782+M782/60</f>
        <v>1393.95</v>
      </c>
      <c r="O782" s="12">
        <f>F782/(((K782+18)*60-472)+L782+M782/60)</f>
        <v>541.55887944330857</v>
      </c>
      <c r="P782" s="11">
        <f>A782*1000/5000</f>
        <v>154.80000000000001</v>
      </c>
      <c r="Q782" s="13">
        <f>IF(F782&gt;700000,A782*1000/5629,"0")</f>
        <v>137.50222064309824</v>
      </c>
    </row>
    <row r="783" spans="1:17" x14ac:dyDescent="0.3">
      <c r="A783" s="11">
        <f t="shared" si="12"/>
        <v>775</v>
      </c>
      <c r="B783" s="11"/>
      <c r="C783" s="11" t="s">
        <v>359</v>
      </c>
      <c r="D783" s="11" t="s">
        <v>25</v>
      </c>
      <c r="E783" s="11">
        <v>3402</v>
      </c>
      <c r="F783" s="11">
        <v>617849</v>
      </c>
      <c r="G783" s="16" t="s">
        <v>923</v>
      </c>
      <c r="H783" s="11">
        <v>2021</v>
      </c>
      <c r="I783" s="11" t="s">
        <v>42</v>
      </c>
      <c r="J783" s="11">
        <v>2</v>
      </c>
      <c r="K783" s="11">
        <v>8</v>
      </c>
      <c r="L783" s="11">
        <v>53</v>
      </c>
      <c r="M783" s="11">
        <v>56</v>
      </c>
      <c r="N783" s="11">
        <f>(K783+18)*60-472+L783+M783/60</f>
        <v>1141.9333333333334</v>
      </c>
      <c r="O783" s="12">
        <f>F783/(((K783+18)*60-472)+L783+M783/60)</f>
        <v>541.05522797594722</v>
      </c>
      <c r="P783" s="11">
        <f>A783*1000/5000</f>
        <v>155</v>
      </c>
      <c r="Q783" s="13" t="str">
        <f>IF(F783&gt;700000,A783*1000/5629,"0")</f>
        <v>0</v>
      </c>
    </row>
    <row r="784" spans="1:17" x14ac:dyDescent="0.3">
      <c r="A784" s="11">
        <f t="shared" si="12"/>
        <v>776</v>
      </c>
      <c r="B784" s="11"/>
      <c r="C784" s="11" t="s">
        <v>646</v>
      </c>
      <c r="D784" s="11" t="s">
        <v>28</v>
      </c>
      <c r="E784" s="11" t="s">
        <v>647</v>
      </c>
      <c r="F784" s="11">
        <v>994193</v>
      </c>
      <c r="G784" s="16">
        <v>1220270</v>
      </c>
      <c r="H784" s="11">
        <v>2021</v>
      </c>
      <c r="I784" s="11" t="s">
        <v>30</v>
      </c>
      <c r="J784" s="11">
        <v>3</v>
      </c>
      <c r="K784" s="11">
        <v>6</v>
      </c>
      <c r="L784" s="11">
        <v>33</v>
      </c>
      <c r="M784" s="11">
        <v>10</v>
      </c>
      <c r="N784" s="14">
        <v>1839.1667</v>
      </c>
      <c r="O784" s="15">
        <v>540.57000000000005</v>
      </c>
      <c r="P784" s="11">
        <f>A784*1000/5000</f>
        <v>155.19999999999999</v>
      </c>
      <c r="Q784" s="13">
        <f>IF(F784&gt;700000,A784*1000/5629,"0")</f>
        <v>137.85752353881685</v>
      </c>
    </row>
    <row r="785" spans="1:17" x14ac:dyDescent="0.3">
      <c r="A785" s="11">
        <f t="shared" si="12"/>
        <v>777</v>
      </c>
      <c r="B785" s="11"/>
      <c r="C785" s="11" t="s">
        <v>108</v>
      </c>
      <c r="D785" s="11" t="s">
        <v>25</v>
      </c>
      <c r="E785" s="11">
        <v>2908</v>
      </c>
      <c r="F785" s="11">
        <v>634979</v>
      </c>
      <c r="G785" s="16" t="s">
        <v>924</v>
      </c>
      <c r="H785" s="11">
        <v>2019</v>
      </c>
      <c r="I785" s="11" t="s">
        <v>42</v>
      </c>
      <c r="J785" s="11">
        <v>2</v>
      </c>
      <c r="K785" s="11">
        <v>9</v>
      </c>
      <c r="L785" s="11">
        <v>27</v>
      </c>
      <c r="M785" s="11">
        <v>8</v>
      </c>
      <c r="N785" s="11">
        <f>(K785+18)*60-472+L785+M785/60</f>
        <v>1175.1333333333334</v>
      </c>
      <c r="O785" s="12">
        <f>F785/(((K785+18)*60-472)+L785+M785/60)</f>
        <v>540.34634367731314</v>
      </c>
      <c r="P785" s="11">
        <f>A785*1000/5000</f>
        <v>155.4</v>
      </c>
      <c r="Q785" s="13" t="str">
        <f>IF(F785&gt;700000,A785*1000/5629,"0")</f>
        <v>0</v>
      </c>
    </row>
    <row r="786" spans="1:17" x14ac:dyDescent="0.3">
      <c r="A786" s="11">
        <f t="shared" si="12"/>
        <v>778</v>
      </c>
      <c r="B786" s="11"/>
      <c r="C786" s="11" t="s">
        <v>925</v>
      </c>
      <c r="D786" s="11" t="s">
        <v>28</v>
      </c>
      <c r="E786" s="11" t="s">
        <v>926</v>
      </c>
      <c r="F786" s="11">
        <v>1084998</v>
      </c>
      <c r="G786" s="16">
        <v>770602</v>
      </c>
      <c r="H786" s="11">
        <v>2023</v>
      </c>
      <c r="I786" s="11" t="s">
        <v>30</v>
      </c>
      <c r="J786" s="11">
        <v>3</v>
      </c>
      <c r="K786" s="11">
        <v>9</v>
      </c>
      <c r="L786" s="11">
        <v>22</v>
      </c>
      <c r="M786" s="11">
        <v>17</v>
      </c>
      <c r="N786" s="14">
        <v>2008.2833000000001</v>
      </c>
      <c r="O786" s="15">
        <v>540.26</v>
      </c>
      <c r="P786" s="11">
        <f>A786*1000/5000</f>
        <v>155.6</v>
      </c>
      <c r="Q786" s="13">
        <f>IF(F786&gt;700000,A786*1000/5629,"0")</f>
        <v>138.21282643453543</v>
      </c>
    </row>
    <row r="787" spans="1:17" x14ac:dyDescent="0.3">
      <c r="A787" s="11">
        <f t="shared" si="12"/>
        <v>779</v>
      </c>
      <c r="B787" s="11"/>
      <c r="C787" s="11" t="s">
        <v>542</v>
      </c>
      <c r="D787" s="11" t="s">
        <v>28</v>
      </c>
      <c r="E787" s="11" t="s">
        <v>543</v>
      </c>
      <c r="F787" s="11">
        <v>979566</v>
      </c>
      <c r="G787" s="16">
        <v>65549</v>
      </c>
      <c r="H787" s="11">
        <v>2023</v>
      </c>
      <c r="I787" s="11" t="s">
        <v>18</v>
      </c>
      <c r="J787" s="11">
        <v>3</v>
      </c>
      <c r="K787" s="11">
        <v>6</v>
      </c>
      <c r="L787" s="11">
        <v>7</v>
      </c>
      <c r="M787" s="11">
        <v>18</v>
      </c>
      <c r="N787" s="14">
        <v>1813.3</v>
      </c>
      <c r="O787" s="15">
        <v>540.21</v>
      </c>
      <c r="P787" s="11">
        <f>A787*1000/5000</f>
        <v>155.80000000000001</v>
      </c>
      <c r="Q787" s="13">
        <f>IF(F787&gt;700000,A787*1000/5629,"0")</f>
        <v>138.39047788239475</v>
      </c>
    </row>
    <row r="788" spans="1:17" x14ac:dyDescent="0.3">
      <c r="A788" s="11">
        <f t="shared" si="12"/>
        <v>780</v>
      </c>
      <c r="B788" s="11"/>
      <c r="C788" s="11" t="s">
        <v>230</v>
      </c>
      <c r="D788" s="11" t="s">
        <v>25</v>
      </c>
      <c r="E788" s="11">
        <v>2305</v>
      </c>
      <c r="F788" s="11">
        <v>718374</v>
      </c>
      <c r="G788" s="16" t="s">
        <v>927</v>
      </c>
      <c r="H788" s="11">
        <v>2019</v>
      </c>
      <c r="I788" s="11" t="s">
        <v>17</v>
      </c>
      <c r="J788" s="11">
        <v>2</v>
      </c>
      <c r="K788" s="11">
        <v>12</v>
      </c>
      <c r="L788" s="11">
        <v>7</v>
      </c>
      <c r="M788" s="11">
        <v>20</v>
      </c>
      <c r="N788" s="11">
        <f>(K788+18)*60-472+L788+M788/60</f>
        <v>1335.3333333333333</v>
      </c>
      <c r="O788" s="12">
        <f>F788/(((K788+18)*60-472)+L788+M788/60)</f>
        <v>537.97353969046435</v>
      </c>
      <c r="P788" s="11">
        <f>A788*1000/5000</f>
        <v>156</v>
      </c>
      <c r="Q788" s="13">
        <f>IF(F788&gt;700000,A788*1000/5629,"0")</f>
        <v>138.56812933025404</v>
      </c>
    </row>
    <row r="789" spans="1:17" x14ac:dyDescent="0.3">
      <c r="A789" s="11">
        <f t="shared" si="12"/>
        <v>781</v>
      </c>
      <c r="B789" s="11"/>
      <c r="C789" s="11" t="s">
        <v>928</v>
      </c>
      <c r="D789" s="11" t="s">
        <v>28</v>
      </c>
      <c r="E789" s="11" t="s">
        <v>929</v>
      </c>
      <c r="F789" s="11">
        <v>1014955</v>
      </c>
      <c r="G789" s="16">
        <v>92835</v>
      </c>
      <c r="H789" s="11">
        <v>2021</v>
      </c>
      <c r="I789" s="11" t="s">
        <v>18</v>
      </c>
      <c r="J789" s="11">
        <v>3</v>
      </c>
      <c r="K789" s="11">
        <v>7</v>
      </c>
      <c r="L789" s="11">
        <v>20</v>
      </c>
      <c r="M789" s="11">
        <v>43</v>
      </c>
      <c r="N789" s="14">
        <v>1886.7166999999999</v>
      </c>
      <c r="O789" s="15">
        <v>537.95000000000005</v>
      </c>
      <c r="P789" s="11">
        <f>A789*1000/5000</f>
        <v>156.19999999999999</v>
      </c>
      <c r="Q789" s="13">
        <f>IF(F789&gt;700000,A789*1000/5629,"0")</f>
        <v>138.74578077811333</v>
      </c>
    </row>
    <row r="790" spans="1:17" x14ac:dyDescent="0.3">
      <c r="A790" s="11">
        <f t="shared" si="12"/>
        <v>782</v>
      </c>
      <c r="B790" s="11"/>
      <c r="C790" s="11" t="s">
        <v>186</v>
      </c>
      <c r="D790" s="11" t="s">
        <v>25</v>
      </c>
      <c r="E790" s="11">
        <v>2904</v>
      </c>
      <c r="F790" s="11">
        <v>641880</v>
      </c>
      <c r="G790" s="16" t="s">
        <v>930</v>
      </c>
      <c r="H790" s="11">
        <v>2023</v>
      </c>
      <c r="I790" s="11" t="s">
        <v>17</v>
      </c>
      <c r="J790" s="11">
        <v>2</v>
      </c>
      <c r="K790" s="11">
        <v>9</v>
      </c>
      <c r="L790" s="11">
        <v>46</v>
      </c>
      <c r="M790" s="11">
        <v>8</v>
      </c>
      <c r="N790" s="11">
        <f>(K790+18)*60-472+L790+M790/60</f>
        <v>1194.1333333333334</v>
      </c>
      <c r="O790" s="12">
        <f>F790/(((K790+18)*60-472)+L790+M790/60)</f>
        <v>537.5279142474318</v>
      </c>
      <c r="P790" s="11">
        <f>A790*1000/5000</f>
        <v>156.4</v>
      </c>
      <c r="Q790" s="13" t="str">
        <f>IF(F790&gt;700000,A790*1000/5629,"0")</f>
        <v>0</v>
      </c>
    </row>
    <row r="791" spans="1:17" x14ac:dyDescent="0.3">
      <c r="A791" s="11">
        <f t="shared" si="12"/>
        <v>783</v>
      </c>
      <c r="B791" s="11"/>
      <c r="C791" s="11" t="s">
        <v>88</v>
      </c>
      <c r="D791" s="11" t="s">
        <v>25</v>
      </c>
      <c r="E791" s="11">
        <v>2806</v>
      </c>
      <c r="F791" s="11">
        <v>715055</v>
      </c>
      <c r="G791" s="16" t="s">
        <v>931</v>
      </c>
      <c r="H791" s="11">
        <v>2021</v>
      </c>
      <c r="I791" s="11" t="s">
        <v>17</v>
      </c>
      <c r="J791" s="11">
        <v>2</v>
      </c>
      <c r="K791" s="11">
        <v>12</v>
      </c>
      <c r="L791" s="11">
        <v>2</v>
      </c>
      <c r="M791" s="11">
        <v>24</v>
      </c>
      <c r="N791" s="11">
        <f>(K791+18)*60-472+L791+M791/60</f>
        <v>1330.4</v>
      </c>
      <c r="O791" s="12">
        <f>F791/(((K791+18)*60-472)+L791+M791/60)</f>
        <v>537.47369212266983</v>
      </c>
      <c r="P791" s="11">
        <f>A791*1000/5000</f>
        <v>156.6</v>
      </c>
      <c r="Q791" s="13">
        <f>IF(F791&gt;700000,A791*1000/5629,"0")</f>
        <v>139.10108367383194</v>
      </c>
    </row>
    <row r="792" spans="1:17" x14ac:dyDescent="0.3">
      <c r="A792" s="11">
        <f t="shared" si="12"/>
        <v>784</v>
      </c>
      <c r="B792" s="11"/>
      <c r="C792" s="11" t="s">
        <v>932</v>
      </c>
      <c r="D792" s="11" t="s">
        <v>28</v>
      </c>
      <c r="E792" s="11" t="s">
        <v>933</v>
      </c>
      <c r="F792" s="11">
        <v>1168362</v>
      </c>
      <c r="G792" s="16">
        <v>653365</v>
      </c>
      <c r="H792" s="11">
        <v>2022</v>
      </c>
      <c r="I792" s="11" t="s">
        <v>30</v>
      </c>
      <c r="J792" s="11">
        <v>3</v>
      </c>
      <c r="K792" s="11">
        <v>12</v>
      </c>
      <c r="L792" s="11">
        <v>11</v>
      </c>
      <c r="M792" s="11">
        <v>49</v>
      </c>
      <c r="N792" s="14">
        <v>2177.8166999999999</v>
      </c>
      <c r="O792" s="15">
        <v>536.48</v>
      </c>
      <c r="P792" s="11">
        <f>A792*1000/5000</f>
        <v>156.80000000000001</v>
      </c>
      <c r="Q792" s="13">
        <f>IF(F792&gt;700000,A792*1000/5629,"0")</f>
        <v>139.27873512169126</v>
      </c>
    </row>
    <row r="793" spans="1:17" x14ac:dyDescent="0.3">
      <c r="A793" s="11">
        <f t="shared" si="12"/>
        <v>785</v>
      </c>
      <c r="B793" s="11"/>
      <c r="C793" s="11" t="s">
        <v>210</v>
      </c>
      <c r="D793" s="11" t="s">
        <v>28</v>
      </c>
      <c r="E793" s="11" t="s">
        <v>211</v>
      </c>
      <c r="F793" s="11">
        <v>1020599</v>
      </c>
      <c r="G793" s="16">
        <v>2008582</v>
      </c>
      <c r="H793" s="11">
        <v>2023</v>
      </c>
      <c r="I793" s="11" t="s">
        <v>18</v>
      </c>
      <c r="J793" s="11">
        <v>3</v>
      </c>
      <c r="K793" s="11">
        <v>7</v>
      </c>
      <c r="L793" s="11">
        <v>39</v>
      </c>
      <c r="M793" s="11">
        <v>13</v>
      </c>
      <c r="N793" s="14">
        <v>1905.2166999999999</v>
      </c>
      <c r="O793" s="15">
        <v>535.69000000000005</v>
      </c>
      <c r="P793" s="11">
        <f>A793*1000/5000</f>
        <v>157</v>
      </c>
      <c r="Q793" s="13">
        <f>IF(F793&gt;700000,A793*1000/5629,"0")</f>
        <v>139.45638656955055</v>
      </c>
    </row>
    <row r="794" spans="1:17" x14ac:dyDescent="0.3">
      <c r="A794" s="11">
        <f t="shared" si="12"/>
        <v>786</v>
      </c>
      <c r="B794" s="11"/>
      <c r="C794" s="11" t="s">
        <v>378</v>
      </c>
      <c r="D794" s="11" t="s">
        <v>25</v>
      </c>
      <c r="E794" s="11">
        <v>1607</v>
      </c>
      <c r="F794" s="11">
        <v>588012</v>
      </c>
      <c r="G794" s="16" t="s">
        <v>934</v>
      </c>
      <c r="H794" s="11">
        <v>2023</v>
      </c>
      <c r="I794" s="11" t="s">
        <v>42</v>
      </c>
      <c r="J794" s="11">
        <v>2</v>
      </c>
      <c r="K794" s="11">
        <v>8</v>
      </c>
      <c r="L794" s="11">
        <v>10</v>
      </c>
      <c r="M794" s="11">
        <v>13</v>
      </c>
      <c r="N794" s="11">
        <f>(K794+18)*60-472+L794+M794/60</f>
        <v>1098.2166666666667</v>
      </c>
      <c r="O794" s="12">
        <f>F794/(((K794+18)*60-472)+L794+M794/60)</f>
        <v>535.42440016390208</v>
      </c>
      <c r="P794" s="11">
        <f>A794*1000/5000</f>
        <v>157.19999999999999</v>
      </c>
      <c r="Q794" s="13" t="str">
        <f>IF(F794&gt;700000,A794*1000/5629,"0")</f>
        <v>0</v>
      </c>
    </row>
    <row r="795" spans="1:17" x14ac:dyDescent="0.3">
      <c r="A795" s="11">
        <f t="shared" si="12"/>
        <v>787</v>
      </c>
      <c r="B795" s="11"/>
      <c r="C795" s="11" t="s">
        <v>935</v>
      </c>
      <c r="D795" s="11" t="s">
        <v>28</v>
      </c>
      <c r="E795" s="11" t="s">
        <v>936</v>
      </c>
      <c r="F795" s="11">
        <v>1125575</v>
      </c>
      <c r="G795" s="16">
        <v>799182</v>
      </c>
      <c r="H795" s="11">
        <v>2020</v>
      </c>
      <c r="I795" s="11" t="s">
        <v>30</v>
      </c>
      <c r="J795" s="11">
        <v>3</v>
      </c>
      <c r="K795" s="11">
        <v>10</v>
      </c>
      <c r="L795" s="11">
        <v>57</v>
      </c>
      <c r="M795" s="11">
        <v>31</v>
      </c>
      <c r="N795" s="14">
        <v>2103.5167000000001</v>
      </c>
      <c r="O795" s="15">
        <v>535.09</v>
      </c>
      <c r="P795" s="11">
        <f>A795*1000/5000</f>
        <v>157.4</v>
      </c>
      <c r="Q795" s="13">
        <f>IF(F795&gt;700000,A795*1000/5629,"0")</f>
        <v>139.81168946526915</v>
      </c>
    </row>
    <row r="796" spans="1:17" x14ac:dyDescent="0.3">
      <c r="A796" s="11">
        <f t="shared" si="12"/>
        <v>788</v>
      </c>
      <c r="B796" s="11"/>
      <c r="C796" s="11" t="s">
        <v>937</v>
      </c>
      <c r="D796" s="11" t="s">
        <v>28</v>
      </c>
      <c r="E796" s="11" t="s">
        <v>938</v>
      </c>
      <c r="F796" s="11">
        <v>1080648</v>
      </c>
      <c r="G796" s="16">
        <v>211151</v>
      </c>
      <c r="H796" s="11">
        <v>2022</v>
      </c>
      <c r="I796" s="11" t="s">
        <v>18</v>
      </c>
      <c r="J796" s="11">
        <v>3</v>
      </c>
      <c r="K796" s="11">
        <v>9</v>
      </c>
      <c r="L796" s="11">
        <v>34</v>
      </c>
      <c r="M796" s="11">
        <v>54</v>
      </c>
      <c r="N796" s="14">
        <v>2020.9</v>
      </c>
      <c r="O796" s="15">
        <v>534.74</v>
      </c>
      <c r="P796" s="11">
        <f>A796*1000/5000</f>
        <v>157.6</v>
      </c>
      <c r="Q796" s="13">
        <f>IF(F796&gt;700000,A796*1000/5629,"0")</f>
        <v>139.98934091312844</v>
      </c>
    </row>
    <row r="797" spans="1:17" x14ac:dyDescent="0.3">
      <c r="A797" s="11">
        <f t="shared" si="12"/>
        <v>789</v>
      </c>
      <c r="B797" s="11"/>
      <c r="C797" s="11" t="s">
        <v>43</v>
      </c>
      <c r="D797" s="11" t="s">
        <v>25</v>
      </c>
      <c r="E797" s="11">
        <v>2902</v>
      </c>
      <c r="F797" s="11">
        <v>642504</v>
      </c>
      <c r="G797" s="16" t="s">
        <v>939</v>
      </c>
      <c r="H797" s="11">
        <v>2020</v>
      </c>
      <c r="I797" s="11" t="s">
        <v>42</v>
      </c>
      <c r="J797" s="11">
        <v>2</v>
      </c>
      <c r="K797" s="11">
        <v>9</v>
      </c>
      <c r="L797" s="11">
        <v>57</v>
      </c>
      <c r="M797" s="11">
        <v>26</v>
      </c>
      <c r="N797" s="11">
        <f>(K797+18)*60-472+L797+M797/60</f>
        <v>1205.4333333333334</v>
      </c>
      <c r="O797" s="12">
        <f>F797/(((K797+18)*60-472)+L797+M797/60)</f>
        <v>533.00666427011026</v>
      </c>
      <c r="P797" s="11">
        <f>A797*1000/5000</f>
        <v>157.80000000000001</v>
      </c>
      <c r="Q797" s="13" t="str">
        <f>IF(F797&gt;700000,A797*1000/5629,"0")</f>
        <v>0</v>
      </c>
    </row>
    <row r="798" spans="1:17" x14ac:dyDescent="0.3">
      <c r="A798" s="11">
        <f t="shared" si="12"/>
        <v>790</v>
      </c>
      <c r="B798" s="11"/>
      <c r="C798" s="11" t="s">
        <v>366</v>
      </c>
      <c r="D798" s="11" t="s">
        <v>28</v>
      </c>
      <c r="E798" s="11" t="s">
        <v>367</v>
      </c>
      <c r="F798" s="11">
        <v>1000379</v>
      </c>
      <c r="G798" s="16">
        <v>2042366</v>
      </c>
      <c r="H798" s="11">
        <v>2023</v>
      </c>
      <c r="I798" s="11" t="s">
        <v>18</v>
      </c>
      <c r="J798" s="11">
        <v>3</v>
      </c>
      <c r="K798" s="11">
        <v>7</v>
      </c>
      <c r="L798" s="11">
        <v>11</v>
      </c>
      <c r="M798" s="11">
        <v>42</v>
      </c>
      <c r="N798" s="14">
        <v>1877.7</v>
      </c>
      <c r="O798" s="15">
        <v>532.77</v>
      </c>
      <c r="P798" s="11">
        <f>A798*1000/5000</f>
        <v>158</v>
      </c>
      <c r="Q798" s="13">
        <f>IF(F798&gt;700000,A798*1000/5629,"0")</f>
        <v>140.34464380884705</v>
      </c>
    </row>
    <row r="799" spans="1:17" x14ac:dyDescent="0.3">
      <c r="A799" s="11">
        <f t="shared" si="12"/>
        <v>791</v>
      </c>
      <c r="B799" s="11"/>
      <c r="C799" s="11" t="s">
        <v>65</v>
      </c>
      <c r="D799" s="11" t="s">
        <v>25</v>
      </c>
      <c r="E799" s="11">
        <v>802</v>
      </c>
      <c r="F799" s="11">
        <v>742233</v>
      </c>
      <c r="G799" s="16" t="s">
        <v>940</v>
      </c>
      <c r="H799" s="11">
        <v>2023</v>
      </c>
      <c r="I799" s="11" t="s">
        <v>17</v>
      </c>
      <c r="J799" s="11">
        <v>2</v>
      </c>
      <c r="K799" s="11">
        <v>13</v>
      </c>
      <c r="L799" s="11">
        <v>5</v>
      </c>
      <c r="M799" s="11">
        <v>57</v>
      </c>
      <c r="N799" s="11">
        <f>(K799+18)*60-472+L799+M799/60</f>
        <v>1393.95</v>
      </c>
      <c r="O799" s="12">
        <f>F799/(((K799+18)*60-472)+L799+M799/60)</f>
        <v>532.4674486172388</v>
      </c>
      <c r="P799" s="11">
        <f>A799*1000/5000</f>
        <v>158.19999999999999</v>
      </c>
      <c r="Q799" s="13">
        <f>IF(F799&gt;700000,A799*1000/5629,"0")</f>
        <v>140.52229525670634</v>
      </c>
    </row>
    <row r="800" spans="1:17" x14ac:dyDescent="0.3">
      <c r="A800" s="11">
        <f t="shared" si="12"/>
        <v>792</v>
      </c>
      <c r="B800" s="11"/>
      <c r="C800" s="11" t="s">
        <v>539</v>
      </c>
      <c r="D800" s="11" t="s">
        <v>28</v>
      </c>
      <c r="E800" s="11" t="s">
        <v>540</v>
      </c>
      <c r="F800" s="11">
        <v>969859</v>
      </c>
      <c r="G800" s="16">
        <v>2024276</v>
      </c>
      <c r="H800" s="11">
        <v>2023</v>
      </c>
      <c r="I800" s="11" t="s">
        <v>30</v>
      </c>
      <c r="J800" s="11">
        <v>3</v>
      </c>
      <c r="K800" s="11">
        <v>6</v>
      </c>
      <c r="L800" s="11">
        <v>15</v>
      </c>
      <c r="M800" s="11">
        <v>54</v>
      </c>
      <c r="N800" s="14">
        <v>1821.9</v>
      </c>
      <c r="O800" s="15">
        <v>532.33000000000004</v>
      </c>
      <c r="P800" s="11">
        <f>A800*1000/5000</f>
        <v>158.4</v>
      </c>
      <c r="Q800" s="13">
        <f>IF(F800&gt;700000,A800*1000/5629,"0")</f>
        <v>140.69994670456563</v>
      </c>
    </row>
    <row r="801" spans="1:17" x14ac:dyDescent="0.3">
      <c r="A801" s="11">
        <f t="shared" si="12"/>
        <v>793</v>
      </c>
      <c r="B801" s="11"/>
      <c r="C801" s="11" t="s">
        <v>69</v>
      </c>
      <c r="D801" s="11" t="s">
        <v>25</v>
      </c>
      <c r="E801" s="11">
        <v>2701</v>
      </c>
      <c r="F801" s="11">
        <v>679807</v>
      </c>
      <c r="G801" s="16" t="s">
        <v>941</v>
      </c>
      <c r="H801" s="11">
        <v>2023</v>
      </c>
      <c r="I801" s="11" t="s">
        <v>42</v>
      </c>
      <c r="J801" s="11">
        <v>2</v>
      </c>
      <c r="K801" s="11">
        <v>11</v>
      </c>
      <c r="L801" s="11">
        <v>9</v>
      </c>
      <c r="M801" s="11">
        <v>48</v>
      </c>
      <c r="N801" s="11">
        <f>(K801+18)*60-472+L801+M801/60</f>
        <v>1277.8</v>
      </c>
      <c r="O801" s="12">
        <f>F801/(((K801+18)*60-472)+L801+M801/60)</f>
        <v>532.01361715448434</v>
      </c>
      <c r="P801" s="11">
        <f>A801*1000/5000</f>
        <v>158.6</v>
      </c>
      <c r="Q801" s="13" t="str">
        <f>IF(F801&gt;700000,A801*1000/5629,"0")</f>
        <v>0</v>
      </c>
    </row>
    <row r="802" spans="1:17" x14ac:dyDescent="0.3">
      <c r="A802" s="11">
        <f t="shared" si="12"/>
        <v>794</v>
      </c>
      <c r="B802" s="11"/>
      <c r="C802" s="11" t="s">
        <v>240</v>
      </c>
      <c r="D802" s="11" t="s">
        <v>25</v>
      </c>
      <c r="E802" s="11">
        <v>1503</v>
      </c>
      <c r="F802" s="11">
        <v>610440</v>
      </c>
      <c r="G802" s="16" t="s">
        <v>942</v>
      </c>
      <c r="H802" s="11">
        <v>2023</v>
      </c>
      <c r="I802" s="11" t="s">
        <v>17</v>
      </c>
      <c r="J802" s="11">
        <v>2</v>
      </c>
      <c r="K802" s="11">
        <v>9</v>
      </c>
      <c r="L802" s="11">
        <v>0</v>
      </c>
      <c r="M802" s="11">
        <v>9</v>
      </c>
      <c r="N802" s="11">
        <f>(K802+18)*60-472+L802+M802/60</f>
        <v>1148.1500000000001</v>
      </c>
      <c r="O802" s="12">
        <f>F802/(((K802+18)*60-472)+L802+M802/60)</f>
        <v>531.67269085049861</v>
      </c>
      <c r="P802" s="11">
        <f>A802*1000/5000</f>
        <v>158.80000000000001</v>
      </c>
      <c r="Q802" s="13" t="str">
        <f>IF(F802&gt;700000,A802*1000/5629,"0")</f>
        <v>0</v>
      </c>
    </row>
    <row r="803" spans="1:17" x14ac:dyDescent="0.3">
      <c r="A803" s="11">
        <f t="shared" si="12"/>
        <v>795</v>
      </c>
      <c r="B803" s="11"/>
      <c r="C803" s="11" t="s">
        <v>422</v>
      </c>
      <c r="D803" s="11" t="s">
        <v>28</v>
      </c>
      <c r="E803" s="11" t="s">
        <v>423</v>
      </c>
      <c r="F803" s="11">
        <v>1023993</v>
      </c>
      <c r="G803" s="16">
        <v>2008172</v>
      </c>
      <c r="H803" s="11">
        <v>2023</v>
      </c>
      <c r="I803" s="11" t="s">
        <v>30</v>
      </c>
      <c r="J803" s="11">
        <v>3</v>
      </c>
      <c r="K803" s="11">
        <v>8</v>
      </c>
      <c r="L803" s="11">
        <v>1</v>
      </c>
      <c r="M803" s="11">
        <v>38</v>
      </c>
      <c r="N803" s="14">
        <v>1927.6333</v>
      </c>
      <c r="O803" s="15">
        <v>531.22</v>
      </c>
      <c r="P803" s="11">
        <f>A803*1000/5000</f>
        <v>159</v>
      </c>
      <c r="Q803" s="13">
        <f>IF(F803&gt;700000,A803*1000/5629,"0")</f>
        <v>141.23290104814353</v>
      </c>
    </row>
    <row r="804" spans="1:17" x14ac:dyDescent="0.3">
      <c r="A804" s="11">
        <f t="shared" si="12"/>
        <v>796</v>
      </c>
      <c r="B804" s="11"/>
      <c r="C804" s="11" t="s">
        <v>872</v>
      </c>
      <c r="D804" s="11" t="s">
        <v>28</v>
      </c>
      <c r="E804" s="11" t="s">
        <v>873</v>
      </c>
      <c r="F804" s="11">
        <v>1116309</v>
      </c>
      <c r="G804" s="16">
        <v>1117141</v>
      </c>
      <c r="H804" s="11">
        <v>2022</v>
      </c>
      <c r="I804" s="11" t="s">
        <v>18</v>
      </c>
      <c r="J804" s="11">
        <v>3</v>
      </c>
      <c r="K804" s="11">
        <v>10</v>
      </c>
      <c r="L804" s="11">
        <v>59</v>
      </c>
      <c r="M804" s="11">
        <v>41</v>
      </c>
      <c r="N804" s="14">
        <v>2105.6833000000001</v>
      </c>
      <c r="O804" s="15">
        <v>530.14</v>
      </c>
      <c r="P804" s="11">
        <f>A804*1000/5000</f>
        <v>159.19999999999999</v>
      </c>
      <c r="Q804" s="13">
        <f>IF(F804&gt;700000,A804*1000/5629,"0")</f>
        <v>141.41055249600285</v>
      </c>
    </row>
    <row r="805" spans="1:17" x14ac:dyDescent="0.3">
      <c r="A805" s="11">
        <f t="shared" si="12"/>
        <v>797</v>
      </c>
      <c r="B805" s="11"/>
      <c r="C805" s="11" t="s">
        <v>546</v>
      </c>
      <c r="D805" s="11" t="s">
        <v>28</v>
      </c>
      <c r="E805" s="11" t="s">
        <v>547</v>
      </c>
      <c r="F805" s="11">
        <v>1019717</v>
      </c>
      <c r="G805" s="16">
        <v>499195</v>
      </c>
      <c r="H805" s="11">
        <v>2021</v>
      </c>
      <c r="I805" s="11" t="s">
        <v>18</v>
      </c>
      <c r="J805" s="11">
        <v>3</v>
      </c>
      <c r="K805" s="11">
        <v>7</v>
      </c>
      <c r="L805" s="11">
        <v>59</v>
      </c>
      <c r="M805" s="11">
        <v>58</v>
      </c>
      <c r="N805" s="14">
        <v>1925.9666999999999</v>
      </c>
      <c r="O805" s="15">
        <v>529.46</v>
      </c>
      <c r="P805" s="11">
        <f>A805*1000/5000</f>
        <v>159.4</v>
      </c>
      <c r="Q805" s="13">
        <f>IF(F805&gt;700000,A805*1000/5629,"0")</f>
        <v>141.58820394386214</v>
      </c>
    </row>
    <row r="806" spans="1:17" x14ac:dyDescent="0.3">
      <c r="A806" s="11">
        <f t="shared" si="12"/>
        <v>798</v>
      </c>
      <c r="B806" s="11"/>
      <c r="C806" s="11" t="s">
        <v>844</v>
      </c>
      <c r="D806" s="11" t="s">
        <v>28</v>
      </c>
      <c r="E806" s="11" t="s">
        <v>845</v>
      </c>
      <c r="F806" s="11">
        <v>1153338</v>
      </c>
      <c r="G806" s="16">
        <v>1058048</v>
      </c>
      <c r="H806" s="11">
        <v>2023</v>
      </c>
      <c r="I806" s="11" t="s">
        <v>18</v>
      </c>
      <c r="J806" s="11">
        <v>3</v>
      </c>
      <c r="K806" s="11">
        <v>12</v>
      </c>
      <c r="L806" s="11">
        <v>13</v>
      </c>
      <c r="M806" s="11">
        <v>19</v>
      </c>
      <c r="N806" s="14">
        <v>2179.3166999999999</v>
      </c>
      <c r="O806" s="15">
        <v>529.22</v>
      </c>
      <c r="P806" s="11">
        <f>A806*1000/5000</f>
        <v>159.6</v>
      </c>
      <c r="Q806" s="13">
        <f>IF(F806&gt;700000,A806*1000/5629,"0")</f>
        <v>141.76585539172143</v>
      </c>
    </row>
    <row r="807" spans="1:17" x14ac:dyDescent="0.3">
      <c r="A807" s="11">
        <f t="shared" si="12"/>
        <v>799</v>
      </c>
      <c r="B807" s="11"/>
      <c r="C807" s="11" t="s">
        <v>65</v>
      </c>
      <c r="D807" s="11" t="s">
        <v>25</v>
      </c>
      <c r="E807" s="11">
        <v>2303</v>
      </c>
      <c r="F807" s="11">
        <v>742233</v>
      </c>
      <c r="G807" s="16" t="s">
        <v>943</v>
      </c>
      <c r="H807" s="11">
        <v>2021</v>
      </c>
      <c r="I807" s="11" t="s">
        <v>42</v>
      </c>
      <c r="J807" s="11">
        <v>2</v>
      </c>
      <c r="K807" s="11">
        <v>13</v>
      </c>
      <c r="L807" s="11">
        <v>14</v>
      </c>
      <c r="M807" s="11">
        <v>40</v>
      </c>
      <c r="N807" s="11">
        <f>(K807+18)*60-472+L807+M807/60</f>
        <v>1402.6666666666667</v>
      </c>
      <c r="O807" s="12">
        <f>F807/(((K807+18)*60-472)+L807+M807/60)</f>
        <v>529.15850760456271</v>
      </c>
      <c r="P807" s="11">
        <f>A807*1000/5000</f>
        <v>159.80000000000001</v>
      </c>
      <c r="Q807" s="13">
        <f>IF(F807&gt;700000,A807*1000/5629,"0")</f>
        <v>141.94350683958075</v>
      </c>
    </row>
    <row r="808" spans="1:17" x14ac:dyDescent="0.3">
      <c r="A808" s="11">
        <f t="shared" si="12"/>
        <v>800</v>
      </c>
      <c r="B808" s="11"/>
      <c r="C808" s="11" t="s">
        <v>572</v>
      </c>
      <c r="D808" s="11" t="s">
        <v>25</v>
      </c>
      <c r="E808" s="11">
        <v>3501</v>
      </c>
      <c r="F808" s="11">
        <v>762870</v>
      </c>
      <c r="G808" s="16" t="s">
        <v>944</v>
      </c>
      <c r="H808" s="11">
        <v>2024</v>
      </c>
      <c r="I808" s="11" t="s">
        <v>17</v>
      </c>
      <c r="J808" s="11">
        <v>2</v>
      </c>
      <c r="K808" s="11">
        <v>13</v>
      </c>
      <c r="L808" s="11">
        <v>56</v>
      </c>
      <c r="M808" s="11">
        <v>12</v>
      </c>
      <c r="N808" s="11">
        <f>(K808+18)*60-472+L808+M808/60</f>
        <v>1444.2</v>
      </c>
      <c r="O808" s="12">
        <f>F808/(((K808+18)*60-472)+L808+M808/60)</f>
        <v>528.23016202741996</v>
      </c>
      <c r="P808" s="11">
        <f>A808*1000/5000</f>
        <v>160</v>
      </c>
      <c r="Q808" s="13">
        <f>IF(F808&gt;700000,A808*1000/5629,"0")</f>
        <v>142.12115828744004</v>
      </c>
    </row>
    <row r="809" spans="1:17" x14ac:dyDescent="0.3">
      <c r="A809" s="11">
        <f t="shared" si="12"/>
        <v>801</v>
      </c>
      <c r="B809" s="11"/>
      <c r="C809" s="11" t="s">
        <v>91</v>
      </c>
      <c r="D809" s="11" t="s">
        <v>25</v>
      </c>
      <c r="E809" s="11">
        <v>2302</v>
      </c>
      <c r="F809" s="11">
        <v>745909</v>
      </c>
      <c r="G809" s="16" t="s">
        <v>945</v>
      </c>
      <c r="H809" s="11">
        <v>2020</v>
      </c>
      <c r="I809" s="11" t="s">
        <v>42</v>
      </c>
      <c r="J809" s="11">
        <v>2</v>
      </c>
      <c r="K809" s="11">
        <v>13</v>
      </c>
      <c r="L809" s="11">
        <v>24</v>
      </c>
      <c r="M809" s="11">
        <v>15</v>
      </c>
      <c r="N809" s="11">
        <f>(K809+18)*60-472+L809+M809/60</f>
        <v>1412.25</v>
      </c>
      <c r="O809" s="12">
        <f>F809/(((K809+18)*60-472)+L809+M809/60)</f>
        <v>528.17064967250838</v>
      </c>
      <c r="P809" s="11">
        <f>A809*1000/5000</f>
        <v>160.19999999999999</v>
      </c>
      <c r="Q809" s="13">
        <f>IF(F809&gt;700000,A809*1000/5629,"0")</f>
        <v>142.29880973529933</v>
      </c>
    </row>
    <row r="810" spans="1:17" x14ac:dyDescent="0.3">
      <c r="A810" s="11">
        <f t="shared" si="12"/>
        <v>802</v>
      </c>
      <c r="B810" s="11"/>
      <c r="C810" s="11" t="s">
        <v>337</v>
      </c>
      <c r="D810" s="11" t="s">
        <v>28</v>
      </c>
      <c r="E810" s="11" t="s">
        <v>338</v>
      </c>
      <c r="F810" s="11">
        <v>975499</v>
      </c>
      <c r="G810" s="16">
        <v>65909</v>
      </c>
      <c r="H810" s="11">
        <v>2023</v>
      </c>
      <c r="I810" s="11" t="s">
        <v>30</v>
      </c>
      <c r="J810" s="11">
        <v>3</v>
      </c>
      <c r="K810" s="11">
        <v>6</v>
      </c>
      <c r="L810" s="11">
        <v>44</v>
      </c>
      <c r="M810" s="11">
        <v>43</v>
      </c>
      <c r="N810" s="14">
        <v>1850.7166999999999</v>
      </c>
      <c r="O810" s="15">
        <v>527.09</v>
      </c>
      <c r="P810" s="11">
        <f>A810*1000/5000</f>
        <v>160.4</v>
      </c>
      <c r="Q810" s="13">
        <f>IF(F810&gt;700000,A810*1000/5629,"0")</f>
        <v>142.47646118315865</v>
      </c>
    </row>
    <row r="811" spans="1:17" x14ac:dyDescent="0.3">
      <c r="A811" s="11">
        <f t="shared" si="12"/>
        <v>803</v>
      </c>
      <c r="B811" s="11"/>
      <c r="C811" s="11" t="s">
        <v>946</v>
      </c>
      <c r="D811" s="11" t="s">
        <v>28</v>
      </c>
      <c r="E811" s="11" t="s">
        <v>947</v>
      </c>
      <c r="F811" s="11">
        <v>1123726</v>
      </c>
      <c r="G811" s="16">
        <v>699852</v>
      </c>
      <c r="H811" s="11">
        <v>2023</v>
      </c>
      <c r="I811" s="11" t="s">
        <v>18</v>
      </c>
      <c r="J811" s="11">
        <v>3</v>
      </c>
      <c r="K811" s="11">
        <v>11</v>
      </c>
      <c r="L811" s="11">
        <v>27</v>
      </c>
      <c r="M811" s="11">
        <v>19</v>
      </c>
      <c r="N811" s="14">
        <v>2133.3166999999999</v>
      </c>
      <c r="O811" s="15">
        <v>526.75</v>
      </c>
      <c r="P811" s="11">
        <f>A811*1000/5000</f>
        <v>160.6</v>
      </c>
      <c r="Q811" s="13">
        <f>IF(F811&gt;700000,A811*1000/5629,"0")</f>
        <v>142.65411263101794</v>
      </c>
    </row>
    <row r="812" spans="1:17" x14ac:dyDescent="0.3">
      <c r="A812" s="11">
        <f t="shared" si="12"/>
        <v>804</v>
      </c>
      <c r="B812" s="11"/>
      <c r="C812" s="11" t="s">
        <v>862</v>
      </c>
      <c r="D812" s="11" t="s">
        <v>28</v>
      </c>
      <c r="E812" s="11" t="s">
        <v>863</v>
      </c>
      <c r="F812" s="11">
        <v>1099052</v>
      </c>
      <c r="G812" s="16">
        <v>207136</v>
      </c>
      <c r="H812" s="11">
        <v>2023</v>
      </c>
      <c r="I812" s="11" t="s">
        <v>18</v>
      </c>
      <c r="J812" s="11">
        <v>3</v>
      </c>
      <c r="K812" s="11">
        <v>10</v>
      </c>
      <c r="L812" s="11">
        <v>40</v>
      </c>
      <c r="M812" s="11">
        <v>31</v>
      </c>
      <c r="N812" s="14">
        <v>2086.5167000000001</v>
      </c>
      <c r="O812" s="15">
        <v>526.74</v>
      </c>
      <c r="P812" s="11">
        <f>A812*1000/5000</f>
        <v>160.80000000000001</v>
      </c>
      <c r="Q812" s="13">
        <f>IF(F812&gt;700000,A812*1000/5629,"0")</f>
        <v>142.83176407887726</v>
      </c>
    </row>
    <row r="813" spans="1:17" x14ac:dyDescent="0.3">
      <c r="A813" s="11">
        <f t="shared" si="12"/>
        <v>805</v>
      </c>
      <c r="B813" s="11"/>
      <c r="C813" s="11" t="s">
        <v>948</v>
      </c>
      <c r="D813" s="11" t="s">
        <v>28</v>
      </c>
      <c r="E813" s="11" t="s">
        <v>949</v>
      </c>
      <c r="F813" s="11">
        <v>1062326</v>
      </c>
      <c r="G813" s="16">
        <v>1068091</v>
      </c>
      <c r="H813" s="11">
        <v>2022</v>
      </c>
      <c r="I813" s="11" t="s">
        <v>18</v>
      </c>
      <c r="J813" s="11">
        <v>3</v>
      </c>
      <c r="K813" s="11">
        <v>9</v>
      </c>
      <c r="L813" s="11">
        <v>32</v>
      </c>
      <c r="M813" s="11">
        <v>50</v>
      </c>
      <c r="N813" s="14">
        <v>2018.8333</v>
      </c>
      <c r="O813" s="15">
        <v>526.21</v>
      </c>
      <c r="P813" s="11">
        <f>A813*1000/5000</f>
        <v>161</v>
      </c>
      <c r="Q813" s="13">
        <f>IF(F813&gt;700000,A813*1000/5629,"0")</f>
        <v>143.00941552673655</v>
      </c>
    </row>
    <row r="814" spans="1:17" x14ac:dyDescent="0.3">
      <c r="A814" s="11">
        <f t="shared" si="12"/>
        <v>806</v>
      </c>
      <c r="B814" s="11"/>
      <c r="C814" s="11" t="s">
        <v>630</v>
      </c>
      <c r="D814" s="11" t="s">
        <v>28</v>
      </c>
      <c r="E814" s="11" t="s">
        <v>631</v>
      </c>
      <c r="F814" s="11">
        <v>947989</v>
      </c>
      <c r="G814" s="16">
        <v>2027621</v>
      </c>
      <c r="H814" s="11">
        <v>2023</v>
      </c>
      <c r="I814" s="11" t="s">
        <v>30</v>
      </c>
      <c r="J814" s="11">
        <v>3</v>
      </c>
      <c r="K814" s="11">
        <v>6</v>
      </c>
      <c r="L814" s="11">
        <v>3</v>
      </c>
      <c r="M814" s="11">
        <v>7</v>
      </c>
      <c r="N814" s="14">
        <v>1809.1167</v>
      </c>
      <c r="O814" s="15">
        <v>524.01</v>
      </c>
      <c r="P814" s="11">
        <f>A814*1000/5000</f>
        <v>161.19999999999999</v>
      </c>
      <c r="Q814" s="13">
        <f>IF(F814&gt;700000,A814*1000/5629,"0")</f>
        <v>143.18706697459584</v>
      </c>
    </row>
    <row r="815" spans="1:17" x14ac:dyDescent="0.3">
      <c r="A815" s="11">
        <f t="shared" si="12"/>
        <v>807</v>
      </c>
      <c r="B815" s="11"/>
      <c r="C815" s="11" t="s">
        <v>33</v>
      </c>
      <c r="D815" s="11" t="s">
        <v>25</v>
      </c>
      <c r="E815" s="11">
        <v>2904</v>
      </c>
      <c r="F815" s="11">
        <v>639951</v>
      </c>
      <c r="G815" s="16" t="s">
        <v>950</v>
      </c>
      <c r="H815" s="11">
        <v>2024</v>
      </c>
      <c r="I815" s="11" t="s">
        <v>42</v>
      </c>
      <c r="J815" s="11">
        <v>2</v>
      </c>
      <c r="K815" s="11">
        <v>10</v>
      </c>
      <c r="L815" s="11">
        <v>16</v>
      </c>
      <c r="M815" s="11">
        <v>0</v>
      </c>
      <c r="N815" s="11">
        <f>(K815+18)*60-472+L815+M815/60</f>
        <v>1224</v>
      </c>
      <c r="O815" s="12">
        <f>F815/(((K815+18)*60-472)+L815+M815/60)</f>
        <v>522.83578431372553</v>
      </c>
      <c r="P815" s="11">
        <f>A815*1000/5000</f>
        <v>161.4</v>
      </c>
      <c r="Q815" s="13" t="str">
        <f>IF(F815&gt;700000,A815*1000/5629,"0")</f>
        <v>0</v>
      </c>
    </row>
    <row r="816" spans="1:17" x14ac:dyDescent="0.3">
      <c r="A816" s="11">
        <f t="shared" si="12"/>
        <v>808</v>
      </c>
      <c r="B816" s="11"/>
      <c r="C816" s="11" t="s">
        <v>870</v>
      </c>
      <c r="D816" s="11" t="s">
        <v>28</v>
      </c>
      <c r="E816" s="11" t="s">
        <v>871</v>
      </c>
      <c r="F816" s="11">
        <v>991100</v>
      </c>
      <c r="G816" s="16">
        <v>63056</v>
      </c>
      <c r="H816" s="11">
        <v>2023</v>
      </c>
      <c r="I816" s="11" t="s">
        <v>18</v>
      </c>
      <c r="J816" s="11">
        <v>3</v>
      </c>
      <c r="K816" s="11">
        <v>7</v>
      </c>
      <c r="L816" s="11">
        <v>32</v>
      </c>
      <c r="M816" s="11">
        <v>14</v>
      </c>
      <c r="N816" s="14">
        <v>1898.2333000000001</v>
      </c>
      <c r="O816" s="15">
        <v>522.12</v>
      </c>
      <c r="P816" s="11">
        <f>A816*1000/5000</f>
        <v>161.6</v>
      </c>
      <c r="Q816" s="13">
        <f>IF(F816&gt;700000,A816*1000/5629,"0")</f>
        <v>143.54236987031445</v>
      </c>
    </row>
    <row r="817" spans="1:17" x14ac:dyDescent="0.3">
      <c r="A817" s="11">
        <f t="shared" si="12"/>
        <v>809</v>
      </c>
      <c r="B817" s="11"/>
      <c r="C817" s="11" t="s">
        <v>951</v>
      </c>
      <c r="D817" s="11" t="s">
        <v>28</v>
      </c>
      <c r="E817" s="11" t="s">
        <v>952</v>
      </c>
      <c r="F817" s="11">
        <v>970967</v>
      </c>
      <c r="G817" s="16">
        <v>60716</v>
      </c>
      <c r="H817" s="11">
        <v>2022</v>
      </c>
      <c r="I817" s="11" t="s">
        <v>18</v>
      </c>
      <c r="J817" s="11">
        <v>3</v>
      </c>
      <c r="K817" s="11">
        <v>6</v>
      </c>
      <c r="L817" s="11">
        <v>56</v>
      </c>
      <c r="M817" s="11">
        <v>41</v>
      </c>
      <c r="N817" s="14">
        <v>1862.6832999999999</v>
      </c>
      <c r="O817" s="15">
        <v>521.27</v>
      </c>
      <c r="P817" s="11">
        <f>A817*1000/5000</f>
        <v>161.80000000000001</v>
      </c>
      <c r="Q817" s="13">
        <f>IF(F817&gt;700000,A817*1000/5629,"0")</f>
        <v>143.72002131817374</v>
      </c>
    </row>
    <row r="818" spans="1:17" x14ac:dyDescent="0.3">
      <c r="A818" s="11">
        <f t="shared" si="12"/>
        <v>810</v>
      </c>
      <c r="B818" s="11"/>
      <c r="C818" s="11" t="s">
        <v>953</v>
      </c>
      <c r="D818" s="11" t="s">
        <v>28</v>
      </c>
      <c r="E818" s="11" t="s">
        <v>954</v>
      </c>
      <c r="F818" s="11">
        <v>1065337</v>
      </c>
      <c r="G818" s="16">
        <v>304853</v>
      </c>
      <c r="H818" s="11">
        <v>2023</v>
      </c>
      <c r="I818" s="11" t="s">
        <v>30</v>
      </c>
      <c r="J818" s="11">
        <v>3</v>
      </c>
      <c r="K818" s="11">
        <v>9</v>
      </c>
      <c r="L818" s="11">
        <v>57</v>
      </c>
      <c r="M818" s="11">
        <v>50</v>
      </c>
      <c r="N818" s="14">
        <v>2043.8333</v>
      </c>
      <c r="O818" s="15">
        <v>521.24</v>
      </c>
      <c r="P818" s="11">
        <f>A818*1000/5000</f>
        <v>162</v>
      </c>
      <c r="Q818" s="13">
        <f>IF(F818&gt;700000,A818*1000/5629,"0")</f>
        <v>143.89767276603305</v>
      </c>
    </row>
    <row r="819" spans="1:17" x14ac:dyDescent="0.3">
      <c r="A819" s="11">
        <f t="shared" si="12"/>
        <v>811</v>
      </c>
      <c r="B819" s="11"/>
      <c r="C819" s="11" t="s">
        <v>627</v>
      </c>
      <c r="D819" s="11" t="s">
        <v>28</v>
      </c>
      <c r="E819" s="11" t="s">
        <v>628</v>
      </c>
      <c r="F819" s="11">
        <v>988007</v>
      </c>
      <c r="G819" s="16">
        <v>52235</v>
      </c>
      <c r="H819" s="11">
        <v>2022</v>
      </c>
      <c r="I819" s="11" t="s">
        <v>18</v>
      </c>
      <c r="J819" s="11">
        <v>3</v>
      </c>
      <c r="K819" s="11">
        <v>7</v>
      </c>
      <c r="L819" s="11">
        <v>38</v>
      </c>
      <c r="M819" s="11">
        <v>32</v>
      </c>
      <c r="N819" s="14">
        <v>1904.5333000000001</v>
      </c>
      <c r="O819" s="15">
        <v>518.77</v>
      </c>
      <c r="P819" s="11">
        <f>A819*1000/5000</f>
        <v>162.19999999999999</v>
      </c>
      <c r="Q819" s="13">
        <f>IF(F819&gt;700000,A819*1000/5629,"0")</f>
        <v>144.07532421389234</v>
      </c>
    </row>
    <row r="820" spans="1:17" x14ac:dyDescent="0.3">
      <c r="A820" s="11">
        <f t="shared" si="12"/>
        <v>812</v>
      </c>
      <c r="B820" s="11"/>
      <c r="C820" s="11" t="s">
        <v>138</v>
      </c>
      <c r="D820" s="11" t="s">
        <v>25</v>
      </c>
      <c r="E820" s="11">
        <v>805</v>
      </c>
      <c r="F820" s="11">
        <v>731860</v>
      </c>
      <c r="G820" s="16" t="s">
        <v>955</v>
      </c>
      <c r="H820" s="11">
        <v>2023</v>
      </c>
      <c r="I820" s="11" t="s">
        <v>42</v>
      </c>
      <c r="J820" s="11">
        <v>2</v>
      </c>
      <c r="K820" s="11">
        <v>13</v>
      </c>
      <c r="L820" s="11">
        <v>23</v>
      </c>
      <c r="M820" s="11">
        <v>13</v>
      </c>
      <c r="N820" s="11">
        <f>(K820+18)*60-472+L820+M820/60</f>
        <v>1411.2166666666667</v>
      </c>
      <c r="O820" s="12">
        <f>F820/(((K820+18)*60-472)+L820+M820/60)</f>
        <v>518.60215180754199</v>
      </c>
      <c r="P820" s="11">
        <f>A820*1000/5000</f>
        <v>162.4</v>
      </c>
      <c r="Q820" s="13">
        <f>IF(F820&gt;700000,A820*1000/5629,"0")</f>
        <v>144.25297566175163</v>
      </c>
    </row>
    <row r="821" spans="1:17" x14ac:dyDescent="0.3">
      <c r="A821" s="11">
        <f t="shared" si="12"/>
        <v>813</v>
      </c>
      <c r="B821" s="11"/>
      <c r="C821" s="11" t="s">
        <v>951</v>
      </c>
      <c r="D821" s="11" t="s">
        <v>28</v>
      </c>
      <c r="E821" s="11" t="s">
        <v>952</v>
      </c>
      <c r="F821" s="11">
        <v>970967</v>
      </c>
      <c r="G821" s="16">
        <v>65841</v>
      </c>
      <c r="H821" s="11">
        <v>2023</v>
      </c>
      <c r="I821" s="11" t="s">
        <v>18</v>
      </c>
      <c r="J821" s="11">
        <v>3</v>
      </c>
      <c r="K821" s="11">
        <v>7</v>
      </c>
      <c r="L821" s="11">
        <v>7</v>
      </c>
      <c r="M821" s="11">
        <v>6</v>
      </c>
      <c r="N821" s="14">
        <v>1873.1</v>
      </c>
      <c r="O821" s="15">
        <v>518.37</v>
      </c>
      <c r="P821" s="11">
        <f>A821*1000/5000</f>
        <v>162.6</v>
      </c>
      <c r="Q821" s="13">
        <f>IF(F821&gt;700000,A821*1000/5629,"0")</f>
        <v>144.43062710961095</v>
      </c>
    </row>
    <row r="822" spans="1:17" x14ac:dyDescent="0.3">
      <c r="A822" s="11">
        <f t="shared" si="12"/>
        <v>814</v>
      </c>
      <c r="B822" s="11"/>
      <c r="C822" s="11" t="s">
        <v>518</v>
      </c>
      <c r="D822" s="11" t="s">
        <v>28</v>
      </c>
      <c r="E822" s="11" t="s">
        <v>519</v>
      </c>
      <c r="F822" s="11">
        <v>1069993</v>
      </c>
      <c r="G822" s="16">
        <v>217057</v>
      </c>
      <c r="H822" s="11">
        <v>2022</v>
      </c>
      <c r="I822" s="11" t="s">
        <v>30</v>
      </c>
      <c r="J822" s="11">
        <v>3</v>
      </c>
      <c r="K822" s="11">
        <v>10</v>
      </c>
      <c r="L822" s="11">
        <v>26</v>
      </c>
      <c r="M822" s="11">
        <v>7</v>
      </c>
      <c r="N822" s="14">
        <v>2072.1167</v>
      </c>
      <c r="O822" s="15">
        <v>516.38</v>
      </c>
      <c r="P822" s="11">
        <f>A822*1000/5000</f>
        <v>162.80000000000001</v>
      </c>
      <c r="Q822" s="13">
        <f>IF(F822&gt;700000,A822*1000/5629,"0")</f>
        <v>144.60827855747024</v>
      </c>
    </row>
    <row r="823" spans="1:17" x14ac:dyDescent="0.3">
      <c r="A823" s="11">
        <f t="shared" si="12"/>
        <v>815</v>
      </c>
      <c r="B823" s="11"/>
      <c r="C823" s="11" t="s">
        <v>956</v>
      </c>
      <c r="D823" s="11" t="s">
        <v>28</v>
      </c>
      <c r="E823" s="11" t="s">
        <v>957</v>
      </c>
      <c r="F823" s="11">
        <v>946365</v>
      </c>
      <c r="G823" s="16">
        <v>511266</v>
      </c>
      <c r="H823" s="11">
        <v>2022</v>
      </c>
      <c r="I823" s="11" t="s">
        <v>18</v>
      </c>
      <c r="J823" s="11">
        <v>3</v>
      </c>
      <c r="K823" s="11">
        <v>6</v>
      </c>
      <c r="L823" s="11">
        <v>35</v>
      </c>
      <c r="M823" s="11">
        <v>6</v>
      </c>
      <c r="N823" s="14">
        <v>1841.1</v>
      </c>
      <c r="O823" s="15">
        <v>514.02</v>
      </c>
      <c r="P823" s="11">
        <f>A823*1000/5000</f>
        <v>163</v>
      </c>
      <c r="Q823" s="13">
        <f>IF(F823&gt;700000,A823*1000/5629,"0")</f>
        <v>144.78593000532953</v>
      </c>
    </row>
    <row r="824" spans="1:17" x14ac:dyDescent="0.3">
      <c r="A824" s="11">
        <f t="shared" si="12"/>
        <v>816</v>
      </c>
      <c r="B824" s="11"/>
      <c r="C824" s="11" t="s">
        <v>307</v>
      </c>
      <c r="D824" s="11" t="s">
        <v>28</v>
      </c>
      <c r="E824" s="11" t="s">
        <v>308</v>
      </c>
      <c r="F824" s="11">
        <v>989942</v>
      </c>
      <c r="G824" s="16">
        <v>45510</v>
      </c>
      <c r="H824" s="11">
        <v>2024</v>
      </c>
      <c r="I824" s="11" t="s">
        <v>18</v>
      </c>
      <c r="J824" s="11">
        <v>3</v>
      </c>
      <c r="K824" s="11">
        <v>8</v>
      </c>
      <c r="L824" s="11">
        <v>2</v>
      </c>
      <c r="M824" s="11">
        <v>37</v>
      </c>
      <c r="N824" s="14">
        <v>1928.6167</v>
      </c>
      <c r="O824" s="15">
        <v>513.29</v>
      </c>
      <c r="P824" s="11">
        <f>A824*1000/5000</f>
        <v>163.19999999999999</v>
      </c>
      <c r="Q824" s="13">
        <f>IF(F824&gt;700000,A824*1000/5629,"0")</f>
        <v>144.96358145318885</v>
      </c>
    </row>
    <row r="825" spans="1:17" x14ac:dyDescent="0.3">
      <c r="A825" s="11">
        <f t="shared" si="12"/>
        <v>817</v>
      </c>
      <c r="B825" s="11"/>
      <c r="C825" s="11" t="s">
        <v>295</v>
      </c>
      <c r="D825" s="11" t="s">
        <v>25</v>
      </c>
      <c r="E825" s="11" t="s">
        <v>84</v>
      </c>
      <c r="F825" s="11">
        <v>645439</v>
      </c>
      <c r="G825" s="16" t="s">
        <v>958</v>
      </c>
      <c r="H825" s="11">
        <v>2022</v>
      </c>
      <c r="I825" s="11" t="s">
        <v>17</v>
      </c>
      <c r="J825" s="11">
        <v>2</v>
      </c>
      <c r="K825" s="11">
        <v>10</v>
      </c>
      <c r="L825" s="11">
        <v>51</v>
      </c>
      <c r="M825" s="11">
        <v>42</v>
      </c>
      <c r="N825" s="11">
        <f>(K825+18)*60-472+L825+M825/60</f>
        <v>1259.7</v>
      </c>
      <c r="O825" s="12">
        <f>F825/(((K825+18)*60-472)+L825+M825/60)</f>
        <v>512.37516869095816</v>
      </c>
      <c r="P825" s="11">
        <f>A825*1000/5000</f>
        <v>163.4</v>
      </c>
      <c r="Q825" s="13" t="str">
        <f>IF(F825&gt;700000,A825*1000/5629,"0")</f>
        <v>0</v>
      </c>
    </row>
    <row r="826" spans="1:17" x14ac:dyDescent="0.3">
      <c r="A826" s="11">
        <f t="shared" si="12"/>
        <v>818</v>
      </c>
      <c r="B826" s="11"/>
      <c r="C826" s="11" t="s">
        <v>65</v>
      </c>
      <c r="D826" s="11" t="s">
        <v>25</v>
      </c>
      <c r="E826" s="11">
        <v>802</v>
      </c>
      <c r="F826" s="11">
        <v>742233</v>
      </c>
      <c r="G826" s="16" t="s">
        <v>959</v>
      </c>
      <c r="H826" s="11">
        <v>2023</v>
      </c>
      <c r="I826" s="11" t="s">
        <v>42</v>
      </c>
      <c r="J826" s="11">
        <v>2</v>
      </c>
      <c r="K826" s="11">
        <v>14</v>
      </c>
      <c r="L826" s="11">
        <v>2</v>
      </c>
      <c r="M826" s="11">
        <v>27</v>
      </c>
      <c r="N826" s="11">
        <f>(K826+18)*60-472+L826+M826/60</f>
        <v>1450.45</v>
      </c>
      <c r="O826" s="12">
        <f>F826/(((K826+18)*60-472)+L826+M826/60)</f>
        <v>511.72601606398013</v>
      </c>
      <c r="P826" s="11">
        <f>A826*1000/5000</f>
        <v>163.6</v>
      </c>
      <c r="Q826" s="13">
        <f>IF(F826&gt;700000,A826*1000/5629,"0")</f>
        <v>145.31888434890743</v>
      </c>
    </row>
    <row r="827" spans="1:17" x14ac:dyDescent="0.3">
      <c r="A827" s="11">
        <f t="shared" si="12"/>
        <v>819</v>
      </c>
      <c r="B827" s="11"/>
      <c r="C827" s="11" t="s">
        <v>49</v>
      </c>
      <c r="D827" s="11" t="s">
        <v>25</v>
      </c>
      <c r="E827" s="11">
        <v>178</v>
      </c>
      <c r="F827" s="11">
        <v>755454</v>
      </c>
      <c r="G827" s="16" t="s">
        <v>960</v>
      </c>
      <c r="H827" s="11">
        <v>2023</v>
      </c>
      <c r="I827" s="11" t="s">
        <v>42</v>
      </c>
      <c r="J827" s="11">
        <v>2</v>
      </c>
      <c r="K827" s="11">
        <v>14</v>
      </c>
      <c r="L827" s="11">
        <v>28</v>
      </c>
      <c r="M827" s="11">
        <v>37</v>
      </c>
      <c r="N827" s="11">
        <f>(K827+18)*60-472+L827+M827/60</f>
        <v>1476.6166666666666</v>
      </c>
      <c r="O827" s="12">
        <f>F827/(((K827+18)*60-472)+L827+M827/60)</f>
        <v>511.61145411244178</v>
      </c>
      <c r="P827" s="11">
        <f>A827*1000/5000</f>
        <v>163.80000000000001</v>
      </c>
      <c r="Q827" s="13">
        <f>IF(F827&gt;700000,A827*1000/5629,"0")</f>
        <v>145.49653579676675</v>
      </c>
    </row>
    <row r="828" spans="1:17" x14ac:dyDescent="0.3">
      <c r="A828" s="11">
        <f t="shared" si="12"/>
        <v>820</v>
      </c>
      <c r="B828" s="11"/>
      <c r="C828" s="11" t="s">
        <v>303</v>
      </c>
      <c r="D828" s="11" t="s">
        <v>28</v>
      </c>
      <c r="E828" s="11" t="s">
        <v>304</v>
      </c>
      <c r="F828" s="11">
        <v>1175579</v>
      </c>
      <c r="G828" s="16">
        <v>950010</v>
      </c>
      <c r="H828" s="11">
        <v>2022</v>
      </c>
      <c r="I828" s="11" t="s">
        <v>18</v>
      </c>
      <c r="J828" s="11">
        <v>3</v>
      </c>
      <c r="K828" s="11">
        <v>14</v>
      </c>
      <c r="L828" s="11">
        <v>13</v>
      </c>
      <c r="M828" s="11">
        <v>6</v>
      </c>
      <c r="N828" s="14">
        <v>2299.1</v>
      </c>
      <c r="O828" s="15">
        <v>511.32</v>
      </c>
      <c r="P828" s="11">
        <f>A828*1000/5000</f>
        <v>164</v>
      </c>
      <c r="Q828" s="13">
        <f>IF(F828&gt;700000,A828*1000/5629,"0")</f>
        <v>145.67418724462604</v>
      </c>
    </row>
    <row r="829" spans="1:17" x14ac:dyDescent="0.3">
      <c r="A829" s="11">
        <f t="shared" si="12"/>
        <v>821</v>
      </c>
      <c r="B829" s="11"/>
      <c r="C829" s="11" t="s">
        <v>455</v>
      </c>
      <c r="D829" s="11" t="s">
        <v>28</v>
      </c>
      <c r="E829" s="11" t="s">
        <v>456</v>
      </c>
      <c r="F829" s="11">
        <v>975954</v>
      </c>
      <c r="G829" s="16">
        <v>505865</v>
      </c>
      <c r="H829" s="11">
        <v>2022</v>
      </c>
      <c r="I829" s="11" t="s">
        <v>18</v>
      </c>
      <c r="J829" s="11">
        <v>3</v>
      </c>
      <c r="K829" s="11">
        <v>7</v>
      </c>
      <c r="L829" s="11">
        <v>42</v>
      </c>
      <c r="M829" s="11">
        <v>45</v>
      </c>
      <c r="N829" s="14">
        <v>1908.75</v>
      </c>
      <c r="O829" s="15">
        <v>511.31</v>
      </c>
      <c r="P829" s="11">
        <f>A829*1000/5000</f>
        <v>164.2</v>
      </c>
      <c r="Q829" s="13">
        <f>IF(F829&gt;700000,A829*1000/5629,"0")</f>
        <v>145.85183869248533</v>
      </c>
    </row>
    <row r="830" spans="1:17" x14ac:dyDescent="0.3">
      <c r="A830" s="11">
        <f t="shared" si="12"/>
        <v>822</v>
      </c>
      <c r="B830" s="11"/>
      <c r="C830" s="11" t="s">
        <v>961</v>
      </c>
      <c r="D830" s="11" t="s">
        <v>28</v>
      </c>
      <c r="E830" s="11" t="s">
        <v>962</v>
      </c>
      <c r="F830" s="11">
        <v>1104894</v>
      </c>
      <c r="G830" s="16">
        <v>1113406</v>
      </c>
      <c r="H830" s="11">
        <v>2022</v>
      </c>
      <c r="I830" s="11" t="s">
        <v>30</v>
      </c>
      <c r="J830" s="11">
        <v>3</v>
      </c>
      <c r="K830" s="11">
        <v>11</v>
      </c>
      <c r="L830" s="11">
        <v>59</v>
      </c>
      <c r="M830" s="11">
        <v>35</v>
      </c>
      <c r="N830" s="14">
        <v>2165.5832999999998</v>
      </c>
      <c r="O830" s="15">
        <v>510.21</v>
      </c>
      <c r="P830" s="11">
        <f>A830*1000/5000</f>
        <v>164.4</v>
      </c>
      <c r="Q830" s="13">
        <f>IF(F830&gt;700000,A830*1000/5629,"0")</f>
        <v>146.02949014034465</v>
      </c>
    </row>
    <row r="831" spans="1:17" x14ac:dyDescent="0.3">
      <c r="A831" s="11">
        <f t="shared" si="12"/>
        <v>823</v>
      </c>
      <c r="B831" s="11"/>
      <c r="C831" s="11" t="s">
        <v>307</v>
      </c>
      <c r="D831" s="11" t="s">
        <v>28</v>
      </c>
      <c r="E831" s="11" t="s">
        <v>308</v>
      </c>
      <c r="F831" s="11">
        <v>989942</v>
      </c>
      <c r="G831" s="16">
        <v>45520</v>
      </c>
      <c r="H831" s="11">
        <v>2024</v>
      </c>
      <c r="I831" s="11" t="s">
        <v>18</v>
      </c>
      <c r="J831" s="11">
        <v>3</v>
      </c>
      <c r="K831" s="11">
        <v>8</v>
      </c>
      <c r="L831" s="11">
        <v>17</v>
      </c>
      <c r="M831" s="11">
        <v>3</v>
      </c>
      <c r="N831" s="14">
        <v>1943.05</v>
      </c>
      <c r="O831" s="15">
        <v>509.48</v>
      </c>
      <c r="P831" s="11">
        <f>A831*1000/5000</f>
        <v>164.6</v>
      </c>
      <c r="Q831" s="13">
        <f>IF(F831&gt;700000,A831*1000/5629,"0")</f>
        <v>146.20714158820394</v>
      </c>
    </row>
    <row r="832" spans="1:17" x14ac:dyDescent="0.3">
      <c r="A832" s="11">
        <f t="shared" si="12"/>
        <v>824</v>
      </c>
      <c r="B832" s="11"/>
      <c r="C832" s="11" t="s">
        <v>595</v>
      </c>
      <c r="D832" s="11" t="s">
        <v>28</v>
      </c>
      <c r="E832" s="11" t="s">
        <v>596</v>
      </c>
      <c r="F832" s="11">
        <v>996415</v>
      </c>
      <c r="G832" s="16">
        <v>60310</v>
      </c>
      <c r="H832" s="11">
        <v>2023</v>
      </c>
      <c r="I832" s="11" t="s">
        <v>30</v>
      </c>
      <c r="J832" s="11">
        <v>3</v>
      </c>
      <c r="K832" s="11">
        <v>8</v>
      </c>
      <c r="L832" s="11">
        <v>31</v>
      </c>
      <c r="M832" s="11">
        <v>33</v>
      </c>
      <c r="N832" s="14">
        <v>1957.55</v>
      </c>
      <c r="O832" s="15">
        <v>509.01</v>
      </c>
      <c r="P832" s="11">
        <f>A832*1000/5000</f>
        <v>164.8</v>
      </c>
      <c r="Q832" s="13">
        <f>IF(F832&gt;700000,A832*1000/5629,"0")</f>
        <v>146.38479303606326</v>
      </c>
    </row>
    <row r="833" spans="1:17" x14ac:dyDescent="0.3">
      <c r="A833" s="11">
        <f t="shared" si="12"/>
        <v>825</v>
      </c>
      <c r="B833" s="11"/>
      <c r="C833" s="11" t="s">
        <v>683</v>
      </c>
      <c r="D833" s="11" t="s">
        <v>28</v>
      </c>
      <c r="E833" s="11" t="s">
        <v>684</v>
      </c>
      <c r="F833" s="11">
        <v>958846</v>
      </c>
      <c r="G833" s="16">
        <v>804466</v>
      </c>
      <c r="H833" s="11">
        <v>2023</v>
      </c>
      <c r="I833" s="11" t="s">
        <v>30</v>
      </c>
      <c r="J833" s="11">
        <v>3</v>
      </c>
      <c r="K833" s="11">
        <v>7</v>
      </c>
      <c r="L833" s="11">
        <v>18</v>
      </c>
      <c r="M833" s="11">
        <v>59</v>
      </c>
      <c r="N833" s="14">
        <v>1884.9833000000001</v>
      </c>
      <c r="O833" s="15">
        <v>508.68</v>
      </c>
      <c r="P833" s="11">
        <f>A833*1000/5000</f>
        <v>165</v>
      </c>
      <c r="Q833" s="13">
        <f>IF(F833&gt;700000,A833*1000/5629,"0")</f>
        <v>146.56244448392255</v>
      </c>
    </row>
    <row r="834" spans="1:17" x14ac:dyDescent="0.3">
      <c r="A834" s="11">
        <f t="shared" si="12"/>
        <v>826</v>
      </c>
      <c r="B834" s="11"/>
      <c r="C834" s="11" t="s">
        <v>646</v>
      </c>
      <c r="D834" s="11" t="s">
        <v>28</v>
      </c>
      <c r="E834" s="11" t="s">
        <v>647</v>
      </c>
      <c r="F834" s="11">
        <v>994193</v>
      </c>
      <c r="G834" s="16">
        <v>2049607</v>
      </c>
      <c r="H834" s="11">
        <v>2024</v>
      </c>
      <c r="I834" s="11" t="s">
        <v>18</v>
      </c>
      <c r="J834" s="11">
        <v>3</v>
      </c>
      <c r="K834" s="11">
        <v>8</v>
      </c>
      <c r="L834" s="11">
        <v>29</v>
      </c>
      <c r="M834" s="11">
        <v>56</v>
      </c>
      <c r="N834" s="14">
        <v>1955.9332999999999</v>
      </c>
      <c r="O834" s="15">
        <v>508.3</v>
      </c>
      <c r="P834" s="11">
        <f>A834*1000/5000</f>
        <v>165.2</v>
      </c>
      <c r="Q834" s="13">
        <f>IF(F834&gt;700000,A834*1000/5629,"0")</f>
        <v>146.74009593178184</v>
      </c>
    </row>
    <row r="835" spans="1:17" x14ac:dyDescent="0.3">
      <c r="A835" s="11">
        <f t="shared" si="12"/>
        <v>827</v>
      </c>
      <c r="B835" s="11"/>
      <c r="C835" s="11" t="s">
        <v>151</v>
      </c>
      <c r="D835" s="11" t="s">
        <v>25</v>
      </c>
      <c r="E835" s="11">
        <v>1610</v>
      </c>
      <c r="F835" s="11">
        <v>597191</v>
      </c>
      <c r="G835" s="16" t="s">
        <v>963</v>
      </c>
      <c r="H835" s="11">
        <v>2017</v>
      </c>
      <c r="I835" s="11" t="s">
        <v>42</v>
      </c>
      <c r="J835" s="11">
        <v>2</v>
      </c>
      <c r="K835" s="11">
        <v>9</v>
      </c>
      <c r="L835" s="11">
        <v>28</v>
      </c>
      <c r="M835" s="11">
        <v>25</v>
      </c>
      <c r="N835" s="11">
        <f>(K835+18)*60-472+L835+M835/60</f>
        <v>1176.4166666666667</v>
      </c>
      <c r="O835" s="12">
        <f>F835/(((K835+18)*60-472)+L835+M835/60)</f>
        <v>507.63561663242893</v>
      </c>
      <c r="P835" s="11">
        <f>A835*1000/5000</f>
        <v>165.4</v>
      </c>
      <c r="Q835" s="13" t="str">
        <f>IF(F835&gt;700000,A835*1000/5629,"0")</f>
        <v>0</v>
      </c>
    </row>
    <row r="836" spans="1:17" x14ac:dyDescent="0.3">
      <c r="A836" s="11">
        <f t="shared" si="12"/>
        <v>828</v>
      </c>
      <c r="B836" s="11"/>
      <c r="C836" s="11" t="s">
        <v>176</v>
      </c>
      <c r="D836" s="11" t="s">
        <v>28</v>
      </c>
      <c r="E836" s="11" t="s">
        <v>177</v>
      </c>
      <c r="F836" s="11">
        <v>947630</v>
      </c>
      <c r="G836" s="16">
        <v>2020628</v>
      </c>
      <c r="H836" s="11">
        <v>2022</v>
      </c>
      <c r="I836" s="11" t="s">
        <v>30</v>
      </c>
      <c r="J836" s="11">
        <v>3</v>
      </c>
      <c r="K836" s="11">
        <v>7</v>
      </c>
      <c r="L836" s="11">
        <v>2</v>
      </c>
      <c r="M836" s="11">
        <v>38</v>
      </c>
      <c r="N836" s="14">
        <v>1868.6333</v>
      </c>
      <c r="O836" s="15">
        <v>507.12</v>
      </c>
      <c r="P836" s="11">
        <f>A836*1000/5000</f>
        <v>165.6</v>
      </c>
      <c r="Q836" s="13">
        <f>IF(F836&gt;700000,A836*1000/5629,"0")</f>
        <v>147.09539882750045</v>
      </c>
    </row>
    <row r="837" spans="1:17" x14ac:dyDescent="0.3">
      <c r="A837" s="11">
        <f t="shared" si="12"/>
        <v>829</v>
      </c>
      <c r="B837" s="11"/>
      <c r="C837" s="11" t="s">
        <v>935</v>
      </c>
      <c r="D837" s="11" t="s">
        <v>28</v>
      </c>
      <c r="E837" s="11" t="s">
        <v>936</v>
      </c>
      <c r="F837" s="11">
        <v>1125575</v>
      </c>
      <c r="G837" s="16">
        <v>1041081</v>
      </c>
      <c r="H837" s="11">
        <v>2021</v>
      </c>
      <c r="I837" s="11" t="s">
        <v>18</v>
      </c>
      <c r="J837" s="11">
        <v>3</v>
      </c>
      <c r="K837" s="11">
        <v>12</v>
      </c>
      <c r="L837" s="11">
        <v>54</v>
      </c>
      <c r="M837" s="11">
        <v>58</v>
      </c>
      <c r="N837" s="14">
        <v>2220.9666999999999</v>
      </c>
      <c r="O837" s="15">
        <v>506.8</v>
      </c>
      <c r="P837" s="11">
        <f>A837*1000/5000</f>
        <v>165.8</v>
      </c>
      <c r="Q837" s="13">
        <f>IF(F837&gt;700000,A837*1000/5629,"0")</f>
        <v>147.27305027535974</v>
      </c>
    </row>
    <row r="838" spans="1:17" x14ac:dyDescent="0.3">
      <c r="A838" s="11">
        <f t="shared" si="12"/>
        <v>830</v>
      </c>
      <c r="B838" s="11"/>
      <c r="C838" s="11" t="s">
        <v>24</v>
      </c>
      <c r="D838" s="11" t="s">
        <v>25</v>
      </c>
      <c r="E838" s="11">
        <v>1602</v>
      </c>
      <c r="F838" s="11">
        <v>599379</v>
      </c>
      <c r="G838" s="16" t="s">
        <v>964</v>
      </c>
      <c r="H838" s="11">
        <v>2023</v>
      </c>
      <c r="I838" s="11" t="s">
        <v>42</v>
      </c>
      <c r="J838" s="11">
        <v>2</v>
      </c>
      <c r="K838" s="11">
        <v>9</v>
      </c>
      <c r="L838" s="11">
        <v>35</v>
      </c>
      <c r="M838" s="11">
        <v>52</v>
      </c>
      <c r="N838" s="11">
        <f>(K838+18)*60-472+L838+M838/60</f>
        <v>1183.8666666666666</v>
      </c>
      <c r="O838" s="12">
        <f>F838/(((K838+18)*60-472)+L838+M838/60)</f>
        <v>506.28927807185499</v>
      </c>
      <c r="P838" s="11">
        <f>A838*1000/5000</f>
        <v>166</v>
      </c>
      <c r="Q838" s="13" t="str">
        <f>IF(F838&gt;700000,A838*1000/5629,"0")</f>
        <v>0</v>
      </c>
    </row>
    <row r="839" spans="1:17" x14ac:dyDescent="0.3">
      <c r="A839" s="11">
        <f t="shared" si="12"/>
        <v>831</v>
      </c>
      <c r="B839" s="11"/>
      <c r="C839" s="11" t="s">
        <v>625</v>
      </c>
      <c r="D839" s="11" t="s">
        <v>28</v>
      </c>
      <c r="E839" s="11" t="s">
        <v>626</v>
      </c>
      <c r="F839" s="11">
        <v>974763</v>
      </c>
      <c r="G839" s="16">
        <v>2001759</v>
      </c>
      <c r="H839" s="11">
        <v>2022</v>
      </c>
      <c r="I839" s="11" t="s">
        <v>965</v>
      </c>
      <c r="J839" s="11">
        <v>3</v>
      </c>
      <c r="K839" s="11">
        <v>8</v>
      </c>
      <c r="L839" s="11">
        <v>5</v>
      </c>
      <c r="M839" s="11">
        <v>22</v>
      </c>
      <c r="N839" s="14">
        <v>1931.3667</v>
      </c>
      <c r="O839" s="15">
        <v>504.7</v>
      </c>
      <c r="P839" s="11">
        <f>A839*1000/5000</f>
        <v>166.2</v>
      </c>
      <c r="Q839" s="13">
        <f>IF(F839&gt;700000,A839*1000/5629,"0")</f>
        <v>147.62835317107834</v>
      </c>
    </row>
    <row r="840" spans="1:17" x14ac:dyDescent="0.3">
      <c r="A840" s="11">
        <f t="shared" si="12"/>
        <v>832</v>
      </c>
      <c r="B840" s="11"/>
      <c r="C840" s="11" t="s">
        <v>493</v>
      </c>
      <c r="D840" s="11" t="s">
        <v>28</v>
      </c>
      <c r="E840" s="11" t="s">
        <v>494</v>
      </c>
      <c r="F840" s="11">
        <v>983189</v>
      </c>
      <c r="G840" s="16">
        <v>102892</v>
      </c>
      <c r="H840" s="11">
        <v>2024</v>
      </c>
      <c r="I840" s="11" t="s">
        <v>18</v>
      </c>
      <c r="J840" s="11">
        <v>3</v>
      </c>
      <c r="K840" s="11">
        <v>8</v>
      </c>
      <c r="L840" s="11">
        <v>24</v>
      </c>
      <c r="M840" s="11">
        <v>1</v>
      </c>
      <c r="N840" s="14">
        <v>1950.0166999999999</v>
      </c>
      <c r="O840" s="15">
        <v>504.2</v>
      </c>
      <c r="P840" s="11">
        <f>A840*1000/5000</f>
        <v>166.4</v>
      </c>
      <c r="Q840" s="13">
        <f>IF(F840&gt;700000,A840*1000/5629,"0")</f>
        <v>147.80600461893764</v>
      </c>
    </row>
    <row r="841" spans="1:17" x14ac:dyDescent="0.3">
      <c r="A841" s="11">
        <f t="shared" si="12"/>
        <v>833</v>
      </c>
      <c r="B841" s="11"/>
      <c r="C841" s="11" t="s">
        <v>539</v>
      </c>
      <c r="D841" s="11" t="s">
        <v>28</v>
      </c>
      <c r="E841" s="11" t="s">
        <v>540</v>
      </c>
      <c r="F841" s="11">
        <v>969859</v>
      </c>
      <c r="G841" s="16">
        <v>2020282</v>
      </c>
      <c r="H841" s="11">
        <v>2022</v>
      </c>
      <c r="I841" s="11" t="s">
        <v>18</v>
      </c>
      <c r="J841" s="11">
        <v>3</v>
      </c>
      <c r="K841" s="11">
        <v>7</v>
      </c>
      <c r="L841" s="11">
        <v>57</v>
      </c>
      <c r="M841" s="11">
        <v>47</v>
      </c>
      <c r="N841" s="14">
        <v>1923.7833000000001</v>
      </c>
      <c r="O841" s="15">
        <v>504.14</v>
      </c>
      <c r="P841" s="11">
        <f>A841*1000/5000</f>
        <v>166.6</v>
      </c>
      <c r="Q841" s="13">
        <f>IF(F841&gt;700000,A841*1000/5629,"0")</f>
        <v>147.98365606679695</v>
      </c>
    </row>
    <row r="842" spans="1:17" x14ac:dyDescent="0.3">
      <c r="A842" s="11">
        <f t="shared" si="12"/>
        <v>834</v>
      </c>
      <c r="B842" s="11"/>
      <c r="C842" s="11" t="s">
        <v>966</v>
      </c>
      <c r="D842" s="11" t="s">
        <v>28</v>
      </c>
      <c r="E842" s="11" t="s">
        <v>967</v>
      </c>
      <c r="F842" s="11">
        <v>997955</v>
      </c>
      <c r="G842" s="16">
        <v>97855</v>
      </c>
      <c r="H842" s="11">
        <v>2021</v>
      </c>
      <c r="I842" s="11" t="s">
        <v>18</v>
      </c>
      <c r="J842" s="11">
        <v>3</v>
      </c>
      <c r="K842" s="11">
        <v>8</v>
      </c>
      <c r="L842" s="11">
        <v>53</v>
      </c>
      <c r="M842" s="11">
        <v>48</v>
      </c>
      <c r="N842" s="14">
        <v>1979.8</v>
      </c>
      <c r="O842" s="15">
        <v>504.07</v>
      </c>
      <c r="P842" s="11">
        <f>A842*1000/5000</f>
        <v>166.8</v>
      </c>
      <c r="Q842" s="13">
        <f>IF(F842&gt;700000,A842*1000/5629,"0")</f>
        <v>148.16130751465624</v>
      </c>
    </row>
    <row r="843" spans="1:17" x14ac:dyDescent="0.3">
      <c r="A843" s="11">
        <f t="shared" ref="A843:A906" si="13">A842+1</f>
        <v>835</v>
      </c>
      <c r="B843" s="11"/>
      <c r="C843" s="11" t="s">
        <v>593</v>
      </c>
      <c r="D843" s="11" t="s">
        <v>25</v>
      </c>
      <c r="E843" s="11">
        <v>805</v>
      </c>
      <c r="F843" s="11">
        <v>733185</v>
      </c>
      <c r="G843" s="16" t="s">
        <v>968</v>
      </c>
      <c r="H843" s="11">
        <v>2023</v>
      </c>
      <c r="I843" s="11" t="s">
        <v>17</v>
      </c>
      <c r="J843" s="11">
        <v>2</v>
      </c>
      <c r="K843" s="11">
        <v>14</v>
      </c>
      <c r="L843" s="11">
        <v>9</v>
      </c>
      <c r="M843" s="11">
        <v>35</v>
      </c>
      <c r="N843" s="11">
        <f>(K843+18)*60-472+L843+M843/60</f>
        <v>1457.5833333333333</v>
      </c>
      <c r="O843" s="12">
        <f>F843/(((K843+18)*60-472)+L843+M843/60)</f>
        <v>503.01412154822481</v>
      </c>
      <c r="P843" s="11">
        <f>A843*1000/5000</f>
        <v>167</v>
      </c>
      <c r="Q843" s="13">
        <f>IF(F843&gt;700000,A843*1000/5629,"0")</f>
        <v>148.33895896251553</v>
      </c>
    </row>
    <row r="844" spans="1:17" x14ac:dyDescent="0.3">
      <c r="A844" s="11">
        <f t="shared" si="13"/>
        <v>836</v>
      </c>
      <c r="B844" s="11"/>
      <c r="C844" s="11" t="s">
        <v>45</v>
      </c>
      <c r="D844" s="11" t="s">
        <v>25</v>
      </c>
      <c r="E844" s="11">
        <v>805</v>
      </c>
      <c r="F844" s="11">
        <v>733143</v>
      </c>
      <c r="G844" s="16" t="s">
        <v>969</v>
      </c>
      <c r="H844" s="11">
        <v>2023</v>
      </c>
      <c r="I844" s="11" t="s">
        <v>17</v>
      </c>
      <c r="J844" s="11">
        <v>2</v>
      </c>
      <c r="K844" s="11">
        <v>14</v>
      </c>
      <c r="L844" s="11">
        <v>11</v>
      </c>
      <c r="M844" s="11">
        <v>17</v>
      </c>
      <c r="N844" s="11">
        <f>(K844+18)*60-472+L844+M844/60</f>
        <v>1459.2833333333333</v>
      </c>
      <c r="O844" s="12">
        <f>F844/(((K844+18)*60-472)+L844+M844/60)</f>
        <v>502.3993512797378</v>
      </c>
      <c r="P844" s="11">
        <f>A844*1000/5000</f>
        <v>167.2</v>
      </c>
      <c r="Q844" s="13">
        <f>IF(F844&gt;700000,A844*1000/5629,"0")</f>
        <v>148.51661041037485</v>
      </c>
    </row>
    <row r="845" spans="1:17" x14ac:dyDescent="0.3">
      <c r="A845" s="11">
        <f t="shared" si="13"/>
        <v>837</v>
      </c>
      <c r="B845" s="11"/>
      <c r="C845" s="11" t="s">
        <v>970</v>
      </c>
      <c r="D845" s="11" t="s">
        <v>28</v>
      </c>
      <c r="E845" s="11" t="s">
        <v>971</v>
      </c>
      <c r="F845" s="11">
        <v>984192</v>
      </c>
      <c r="G845" s="16">
        <v>547219</v>
      </c>
      <c r="H845" s="11">
        <v>2024</v>
      </c>
      <c r="I845" s="11" t="s">
        <v>18</v>
      </c>
      <c r="J845" s="11">
        <v>3</v>
      </c>
      <c r="K845" s="11">
        <v>8</v>
      </c>
      <c r="L845" s="11">
        <v>33</v>
      </c>
      <c r="M845" s="11">
        <v>38</v>
      </c>
      <c r="N845" s="14">
        <v>1959.6333</v>
      </c>
      <c r="O845" s="15">
        <v>502.23</v>
      </c>
      <c r="P845" s="11">
        <f>A845*1000/5000</f>
        <v>167.4</v>
      </c>
      <c r="Q845" s="13">
        <f>IF(F845&gt;700000,A845*1000/5629,"0")</f>
        <v>148.69426185823414</v>
      </c>
    </row>
    <row r="846" spans="1:17" x14ac:dyDescent="0.3">
      <c r="A846" s="11">
        <f t="shared" si="13"/>
        <v>838</v>
      </c>
      <c r="B846" s="11"/>
      <c r="C846" s="11" t="s">
        <v>91</v>
      </c>
      <c r="D846" s="11" t="s">
        <v>25</v>
      </c>
      <c r="E846" s="11">
        <v>802</v>
      </c>
      <c r="F846" s="11">
        <v>745909</v>
      </c>
      <c r="G846" s="16" t="s">
        <v>972</v>
      </c>
      <c r="H846" s="11">
        <v>2022</v>
      </c>
      <c r="I846" s="11" t="s">
        <v>17</v>
      </c>
      <c r="J846" s="11">
        <v>2</v>
      </c>
      <c r="K846" s="11">
        <v>14</v>
      </c>
      <c r="L846" s="11">
        <v>42</v>
      </c>
      <c r="M846" s="11">
        <v>2</v>
      </c>
      <c r="N846" s="11">
        <f>(K846+18)*60-472+L846+M846/60</f>
        <v>1490.0333333333333</v>
      </c>
      <c r="O846" s="12">
        <f>F846/(((K846+18)*60-472)+L846+M846/60)</f>
        <v>500.59886803427219</v>
      </c>
      <c r="P846" s="11">
        <f>A846*1000/5000</f>
        <v>167.6</v>
      </c>
      <c r="Q846" s="13">
        <f>IF(F846&gt;700000,A846*1000/5629,"0")</f>
        <v>148.87191330609343</v>
      </c>
    </row>
    <row r="847" spans="1:17" x14ac:dyDescent="0.3">
      <c r="A847" s="11">
        <f t="shared" si="13"/>
        <v>839</v>
      </c>
      <c r="B847" s="11"/>
      <c r="C847" s="11" t="s">
        <v>108</v>
      </c>
      <c r="D847" s="11" t="s">
        <v>25</v>
      </c>
      <c r="E847" s="11">
        <v>23</v>
      </c>
      <c r="F847" s="11">
        <v>634979</v>
      </c>
      <c r="G847" s="16" t="s">
        <v>973</v>
      </c>
      <c r="H847" s="11">
        <v>2023</v>
      </c>
      <c r="I847" s="11" t="s">
        <v>42</v>
      </c>
      <c r="J847" s="11">
        <v>2</v>
      </c>
      <c r="K847" s="11">
        <v>11</v>
      </c>
      <c r="L847" s="11">
        <v>1</v>
      </c>
      <c r="M847" s="11">
        <v>17</v>
      </c>
      <c r="N847" s="11">
        <f>(K847+18)*60-472+L847+M847/60</f>
        <v>1269.2833333333333</v>
      </c>
      <c r="O847" s="12">
        <f>F847/(((K847+18)*60-472)+L847+M847/60)</f>
        <v>500.26576677127514</v>
      </c>
      <c r="P847" s="11">
        <f>A847*1000/5000</f>
        <v>167.8</v>
      </c>
      <c r="Q847" s="13" t="str">
        <f>IF(F847&gt;700000,A847*1000/5629,"0")</f>
        <v>0</v>
      </c>
    </row>
    <row r="848" spans="1:17" x14ac:dyDescent="0.3">
      <c r="A848" s="11">
        <f t="shared" si="13"/>
        <v>840</v>
      </c>
      <c r="B848" s="11"/>
      <c r="C848" s="11" t="s">
        <v>104</v>
      </c>
      <c r="D848" s="11" t="s">
        <v>25</v>
      </c>
      <c r="E848" s="11">
        <v>802</v>
      </c>
      <c r="F848" s="11">
        <v>740529</v>
      </c>
      <c r="G848" s="16" t="s">
        <v>974</v>
      </c>
      <c r="H848" s="11">
        <v>2024</v>
      </c>
      <c r="I848" s="11" t="s">
        <v>17</v>
      </c>
      <c r="J848" s="11">
        <v>2</v>
      </c>
      <c r="K848" s="11">
        <v>14</v>
      </c>
      <c r="L848" s="11">
        <v>34</v>
      </c>
      <c r="M848" s="11">
        <v>23</v>
      </c>
      <c r="N848" s="11">
        <f>(K848+18)*60-472+L848+M848/60</f>
        <v>1482.3833333333334</v>
      </c>
      <c r="O848" s="12">
        <f>F848/(((K848+18)*60-472)+L848+M848/60)</f>
        <v>499.55297212821694</v>
      </c>
      <c r="P848" s="11">
        <f>A848*1000/5000</f>
        <v>168</v>
      </c>
      <c r="Q848" s="13">
        <f>IF(F848&gt;700000,A848*1000/5629,"0")</f>
        <v>149.22721620181204</v>
      </c>
    </row>
    <row r="849" spans="1:17" x14ac:dyDescent="0.3">
      <c r="A849" s="11">
        <f t="shared" si="13"/>
        <v>841</v>
      </c>
      <c r="B849" s="11"/>
      <c r="C849" s="11" t="s">
        <v>975</v>
      </c>
      <c r="D849" s="11" t="s">
        <v>28</v>
      </c>
      <c r="E849" s="11" t="s">
        <v>976</v>
      </c>
      <c r="F849" s="11">
        <v>947243</v>
      </c>
      <c r="G849" s="16">
        <v>416374</v>
      </c>
      <c r="H849" s="11">
        <v>2018</v>
      </c>
      <c r="I849" s="11" t="s">
        <v>18</v>
      </c>
      <c r="J849" s="11">
        <v>3</v>
      </c>
      <c r="K849" s="11">
        <v>7</v>
      </c>
      <c r="L849" s="11">
        <v>30</v>
      </c>
      <c r="M849" s="11">
        <v>47</v>
      </c>
      <c r="N849" s="14">
        <v>1896.7833000000001</v>
      </c>
      <c r="O849" s="15">
        <v>499.39</v>
      </c>
      <c r="P849" s="11">
        <f>A849*1000/5000</f>
        <v>168.2</v>
      </c>
      <c r="Q849" s="13">
        <f>IF(F849&gt;700000,A849*1000/5629,"0")</f>
        <v>149.40486764967133</v>
      </c>
    </row>
    <row r="850" spans="1:17" x14ac:dyDescent="0.3">
      <c r="A850" s="11">
        <f t="shared" si="13"/>
        <v>842</v>
      </c>
      <c r="B850" s="11"/>
      <c r="C850" s="11" t="s">
        <v>65</v>
      </c>
      <c r="D850" s="11" t="s">
        <v>25</v>
      </c>
      <c r="E850" s="11">
        <v>802</v>
      </c>
      <c r="F850" s="11">
        <v>742233</v>
      </c>
      <c r="G850" s="16" t="s">
        <v>977</v>
      </c>
      <c r="H850" s="11">
        <v>2022</v>
      </c>
      <c r="I850" s="11" t="s">
        <v>42</v>
      </c>
      <c r="J850" s="11">
        <v>2</v>
      </c>
      <c r="K850" s="11">
        <v>14</v>
      </c>
      <c r="L850" s="11">
        <v>38</v>
      </c>
      <c r="M850" s="11">
        <v>28</v>
      </c>
      <c r="N850" s="11">
        <f>(K850+18)*60-472+L850+M850/60</f>
        <v>1486.4666666666667</v>
      </c>
      <c r="O850" s="12">
        <f>F850/(((K850+18)*60-472)+L850+M850/60)</f>
        <v>499.32703951204195</v>
      </c>
      <c r="P850" s="11">
        <f>A850*1000/5000</f>
        <v>168.4</v>
      </c>
      <c r="Q850" s="13">
        <f>IF(F850&gt;700000,A850*1000/5629,"0")</f>
        <v>149.58251909753065</v>
      </c>
    </row>
    <row r="851" spans="1:17" x14ac:dyDescent="0.3">
      <c r="A851" s="11">
        <f t="shared" si="13"/>
        <v>843</v>
      </c>
      <c r="B851" s="11"/>
      <c r="C851" s="11" t="s">
        <v>104</v>
      </c>
      <c r="D851" s="11" t="s">
        <v>25</v>
      </c>
      <c r="E851" s="11">
        <v>2302</v>
      </c>
      <c r="F851" s="11">
        <v>740529</v>
      </c>
      <c r="G851" s="16" t="s">
        <v>978</v>
      </c>
      <c r="H851" s="11">
        <v>2019</v>
      </c>
      <c r="I851" s="11" t="s">
        <v>17</v>
      </c>
      <c r="J851" s="11">
        <v>2</v>
      </c>
      <c r="K851" s="11">
        <v>14</v>
      </c>
      <c r="L851" s="11">
        <v>35</v>
      </c>
      <c r="M851" s="11">
        <v>30</v>
      </c>
      <c r="N851" s="11">
        <f>(K851+18)*60-472+L851+M851/60</f>
        <v>1483.5</v>
      </c>
      <c r="O851" s="12">
        <f>F851/(((K851+18)*60-472)+L851+M851/60)</f>
        <v>499.17694641051565</v>
      </c>
      <c r="P851" s="11">
        <f>A851*1000/5000</f>
        <v>168.6</v>
      </c>
      <c r="Q851" s="13">
        <f>IF(F851&gt;700000,A851*1000/5629,"0")</f>
        <v>149.76017054538994</v>
      </c>
    </row>
    <row r="852" spans="1:17" x14ac:dyDescent="0.3">
      <c r="A852" s="11">
        <f t="shared" si="13"/>
        <v>844</v>
      </c>
      <c r="B852" s="11"/>
      <c r="C852" s="11" t="s">
        <v>88</v>
      </c>
      <c r="D852" s="11" t="s">
        <v>25</v>
      </c>
      <c r="E852" s="11">
        <v>2209</v>
      </c>
      <c r="F852" s="11">
        <v>715055</v>
      </c>
      <c r="G852" s="16" t="s">
        <v>980</v>
      </c>
      <c r="H852" s="11">
        <v>2023</v>
      </c>
      <c r="I852" s="11" t="s">
        <v>17</v>
      </c>
      <c r="J852" s="11">
        <v>2</v>
      </c>
      <c r="K852" s="11">
        <v>13</v>
      </c>
      <c r="L852" s="11">
        <v>46</v>
      </c>
      <c r="M852" s="11">
        <v>18</v>
      </c>
      <c r="N852" s="11">
        <f>(K852+18)*60-472+L852+M852/60</f>
        <v>1434.3</v>
      </c>
      <c r="O852" s="12">
        <f>F852/(((K852+18)*60-472)+L852+M852/60)</f>
        <v>498.53935717771736</v>
      </c>
      <c r="P852" s="11">
        <f>A852*1000/5000</f>
        <v>168.8</v>
      </c>
      <c r="Q852" s="13">
        <f>IF(F852&gt;700000,A852*1000/5629,"0")</f>
        <v>149.93782199324926</v>
      </c>
    </row>
    <row r="853" spans="1:17" x14ac:dyDescent="0.3">
      <c r="A853" s="11">
        <f t="shared" si="13"/>
        <v>845</v>
      </c>
      <c r="B853" s="11"/>
      <c r="C853" s="11" t="s">
        <v>237</v>
      </c>
      <c r="D853" s="11" t="s">
        <v>28</v>
      </c>
      <c r="E853" s="11" t="s">
        <v>238</v>
      </c>
      <c r="F853" s="11">
        <v>1016117</v>
      </c>
      <c r="G853" s="16">
        <v>69598</v>
      </c>
      <c r="H853" s="11">
        <v>2023</v>
      </c>
      <c r="I853" s="11" t="s">
        <v>18</v>
      </c>
      <c r="J853" s="11">
        <v>3</v>
      </c>
      <c r="K853" s="11">
        <v>10</v>
      </c>
      <c r="L853" s="11">
        <v>0</v>
      </c>
      <c r="M853" s="11">
        <v>21</v>
      </c>
      <c r="N853" s="14">
        <v>2046.35</v>
      </c>
      <c r="O853" s="15">
        <v>496.55</v>
      </c>
      <c r="P853" s="11">
        <f>A853*1000/5000</f>
        <v>169</v>
      </c>
      <c r="Q853" s="13">
        <f>IF(F853&gt;700000,A853*1000/5629,"0")</f>
        <v>150.11547344110855</v>
      </c>
    </row>
    <row r="854" spans="1:17" x14ac:dyDescent="0.3">
      <c r="A854" s="11">
        <f t="shared" si="13"/>
        <v>846</v>
      </c>
      <c r="B854" s="11"/>
      <c r="C854" s="11" t="s">
        <v>293</v>
      </c>
      <c r="D854" s="11" t="s">
        <v>28</v>
      </c>
      <c r="E854" s="11" t="s">
        <v>294</v>
      </c>
      <c r="F854" s="11">
        <v>1072627</v>
      </c>
      <c r="G854" s="16">
        <v>1069808</v>
      </c>
      <c r="H854" s="11">
        <v>2023</v>
      </c>
      <c r="I854" s="11" t="s">
        <v>30</v>
      </c>
      <c r="J854" s="11">
        <v>3</v>
      </c>
      <c r="K854" s="11">
        <v>11</v>
      </c>
      <c r="L854" s="11">
        <v>55</v>
      </c>
      <c r="M854" s="11">
        <v>18</v>
      </c>
      <c r="N854" s="14">
        <v>2161.3000000000002</v>
      </c>
      <c r="O854" s="15">
        <v>496.29</v>
      </c>
      <c r="P854" s="11">
        <f>A854*1000/5000</f>
        <v>169.2</v>
      </c>
      <c r="Q854" s="13">
        <f>IF(F854&gt;700000,A854*1000/5629,"0")</f>
        <v>150.29312488896784</v>
      </c>
    </row>
    <row r="855" spans="1:17" x14ac:dyDescent="0.3">
      <c r="A855" s="11">
        <f t="shared" si="13"/>
        <v>847</v>
      </c>
      <c r="B855" s="11"/>
      <c r="C855" s="11" t="s">
        <v>297</v>
      </c>
      <c r="D855" s="11" t="s">
        <v>28</v>
      </c>
      <c r="E855" s="11" t="s">
        <v>298</v>
      </c>
      <c r="F855" s="11">
        <v>976238</v>
      </c>
      <c r="G855" s="16">
        <v>53421</v>
      </c>
      <c r="H855" s="11">
        <v>2022</v>
      </c>
      <c r="I855" s="11" t="s">
        <v>18</v>
      </c>
      <c r="J855" s="11">
        <v>3</v>
      </c>
      <c r="K855" s="11">
        <v>8</v>
      </c>
      <c r="L855" s="11">
        <v>44</v>
      </c>
      <c r="M855" s="11">
        <v>44</v>
      </c>
      <c r="N855" s="14">
        <v>1970.7333000000001</v>
      </c>
      <c r="O855" s="15">
        <v>495.37</v>
      </c>
      <c r="P855" s="11">
        <f>A855*1000/5000</f>
        <v>169.4</v>
      </c>
      <c r="Q855" s="13">
        <f>IF(F855&gt;700000,A855*1000/5629,"0")</f>
        <v>150.47077633682716</v>
      </c>
    </row>
    <row r="856" spans="1:17" x14ac:dyDescent="0.3">
      <c r="A856" s="11">
        <f t="shared" si="13"/>
        <v>848</v>
      </c>
      <c r="B856" s="11"/>
      <c r="C856" s="11" t="s">
        <v>81</v>
      </c>
      <c r="D856" s="11" t="s">
        <v>25</v>
      </c>
      <c r="E856" s="11">
        <v>2605</v>
      </c>
      <c r="F856" s="11">
        <v>784663</v>
      </c>
      <c r="G856" s="16" t="s">
        <v>981</v>
      </c>
      <c r="H856" s="11">
        <v>2024</v>
      </c>
      <c r="I856" s="11" t="s">
        <v>42</v>
      </c>
      <c r="J856" s="11">
        <v>2</v>
      </c>
      <c r="K856" s="11">
        <v>16</v>
      </c>
      <c r="L856" s="11">
        <v>18</v>
      </c>
      <c r="M856" s="11">
        <v>33</v>
      </c>
      <c r="N856" s="11">
        <f>(K856+18)*60-472+L856+M856/60</f>
        <v>1586.55</v>
      </c>
      <c r="O856" s="12">
        <f>F856/(((K856+18)*60-472)+L856+M856/60)</f>
        <v>494.57186978034099</v>
      </c>
      <c r="P856" s="11">
        <f>A856*1000/5000</f>
        <v>169.6</v>
      </c>
      <c r="Q856" s="13">
        <f>IF(F856&gt;700000,A856*1000/5629,"0")</f>
        <v>150.64842778468645</v>
      </c>
    </row>
    <row r="857" spans="1:17" x14ac:dyDescent="0.3">
      <c r="A857" s="11">
        <f t="shared" si="13"/>
        <v>849</v>
      </c>
      <c r="B857" s="11"/>
      <c r="C857" s="11" t="s">
        <v>982</v>
      </c>
      <c r="D857" s="11" t="s">
        <v>28</v>
      </c>
      <c r="E857" s="11" t="s">
        <v>983</v>
      </c>
      <c r="F857" s="11">
        <v>963458</v>
      </c>
      <c r="G857" s="16">
        <v>542785</v>
      </c>
      <c r="H857" s="11">
        <v>2024</v>
      </c>
      <c r="I857" s="11" t="s">
        <v>30</v>
      </c>
      <c r="J857" s="11">
        <v>3</v>
      </c>
      <c r="K857" s="11">
        <v>8</v>
      </c>
      <c r="L857" s="11">
        <v>23</v>
      </c>
      <c r="M857" s="11">
        <v>27</v>
      </c>
      <c r="N857" s="14">
        <v>1949.45</v>
      </c>
      <c r="O857" s="15">
        <v>494.22</v>
      </c>
      <c r="P857" s="11">
        <f>A857*1000/5000</f>
        <v>169.8</v>
      </c>
      <c r="Q857" s="13">
        <f>IF(F857&gt;700000,A857*1000/5629,"0")</f>
        <v>150.82607923254574</v>
      </c>
    </row>
    <row r="858" spans="1:17" x14ac:dyDescent="0.3">
      <c r="A858" s="11">
        <f t="shared" si="13"/>
        <v>850</v>
      </c>
      <c r="B858" s="11"/>
      <c r="C858" s="11" t="s">
        <v>533</v>
      </c>
      <c r="D858" s="11" t="s">
        <v>28</v>
      </c>
      <c r="E858" s="11" t="s">
        <v>534</v>
      </c>
      <c r="F858" s="11">
        <v>952196</v>
      </c>
      <c r="G858" s="16">
        <v>803449</v>
      </c>
      <c r="H858" s="11">
        <v>2023</v>
      </c>
      <c r="I858" s="11" t="s">
        <v>18</v>
      </c>
      <c r="J858" s="11">
        <v>3</v>
      </c>
      <c r="K858" s="11">
        <v>8</v>
      </c>
      <c r="L858" s="11">
        <v>2</v>
      </c>
      <c r="M858" s="11">
        <v>52</v>
      </c>
      <c r="N858" s="14">
        <v>1928.8667</v>
      </c>
      <c r="O858" s="15">
        <v>493.66</v>
      </c>
      <c r="P858" s="11">
        <f>A858*1000/5000</f>
        <v>170</v>
      </c>
      <c r="Q858" s="13">
        <f>IF(F858&gt;700000,A858*1000/5629,"0")</f>
        <v>151.00373068040506</v>
      </c>
    </row>
    <row r="859" spans="1:17" x14ac:dyDescent="0.3">
      <c r="A859" s="11">
        <f t="shared" si="13"/>
        <v>851</v>
      </c>
      <c r="B859" s="11"/>
      <c r="C859" s="11" t="s">
        <v>100</v>
      </c>
      <c r="D859" s="11" t="s">
        <v>25</v>
      </c>
      <c r="E859" s="11">
        <v>2904</v>
      </c>
      <c r="F859" s="11">
        <v>639967</v>
      </c>
      <c r="G859" s="16" t="s">
        <v>984</v>
      </c>
      <c r="H859" s="11">
        <v>2020</v>
      </c>
      <c r="I859" s="11" t="s">
        <v>17</v>
      </c>
      <c r="J859" s="11">
        <v>2</v>
      </c>
      <c r="K859" s="11">
        <v>11</v>
      </c>
      <c r="L859" s="11">
        <v>28</v>
      </c>
      <c r="M859" s="11">
        <v>23</v>
      </c>
      <c r="N859" s="11">
        <f>(K859+18)*60-472+L859+M859/60</f>
        <v>1296.3833333333334</v>
      </c>
      <c r="O859" s="12">
        <f>F859/(((K859+18)*60-472)+L859+M859/60)</f>
        <v>493.65568311841918</v>
      </c>
      <c r="P859" s="11">
        <f>A859*1000/5000</f>
        <v>170.2</v>
      </c>
      <c r="Q859" s="13" t="str">
        <f>IF(F859&gt;700000,A859*1000/5629,"0")</f>
        <v>0</v>
      </c>
    </row>
    <row r="860" spans="1:17" x14ac:dyDescent="0.3">
      <c r="A860" s="11">
        <f t="shared" si="13"/>
        <v>852</v>
      </c>
      <c r="B860" s="11"/>
      <c r="C860" s="11" t="s">
        <v>140</v>
      </c>
      <c r="D860" s="11" t="s">
        <v>28</v>
      </c>
      <c r="E860" s="11" t="s">
        <v>141</v>
      </c>
      <c r="F860" s="11">
        <v>1159799</v>
      </c>
      <c r="G860" s="16">
        <v>222012</v>
      </c>
      <c r="H860" s="11">
        <v>2023</v>
      </c>
      <c r="I860" s="11" t="s">
        <v>18</v>
      </c>
      <c r="J860" s="11">
        <v>3</v>
      </c>
      <c r="K860" s="11">
        <v>15</v>
      </c>
      <c r="L860" s="11">
        <v>6</v>
      </c>
      <c r="M860" s="11">
        <v>30</v>
      </c>
      <c r="N860" s="14">
        <v>2352.5</v>
      </c>
      <c r="O860" s="15">
        <v>493.01</v>
      </c>
      <c r="P860" s="11">
        <f>A860*1000/5000</f>
        <v>170.4</v>
      </c>
      <c r="Q860" s="13">
        <f>IF(F860&gt;700000,A860*1000/5629,"0")</f>
        <v>151.35903357612364</v>
      </c>
    </row>
    <row r="861" spans="1:17" x14ac:dyDescent="0.3">
      <c r="A861" s="11">
        <f t="shared" si="13"/>
        <v>853</v>
      </c>
      <c r="B861" s="11"/>
      <c r="C861" s="11" t="s">
        <v>240</v>
      </c>
      <c r="D861" s="11" t="s">
        <v>25</v>
      </c>
      <c r="E861" s="11">
        <v>1503</v>
      </c>
      <c r="F861" s="11">
        <v>610440</v>
      </c>
      <c r="G861" s="16" t="s">
        <v>985</v>
      </c>
      <c r="H861" s="11">
        <v>2022</v>
      </c>
      <c r="I861" s="11" t="s">
        <v>17</v>
      </c>
      <c r="J861" s="11">
        <v>2</v>
      </c>
      <c r="K861" s="11">
        <v>10</v>
      </c>
      <c r="L861" s="11">
        <v>31</v>
      </c>
      <c r="M861" s="11">
        <v>16</v>
      </c>
      <c r="N861" s="11">
        <f>(K861+18)*60-472+L861+M861/60</f>
        <v>1239.2666666666667</v>
      </c>
      <c r="O861" s="12">
        <f>F861/(((K861+18)*60-472)+L861+M861/60)</f>
        <v>492.58163429985478</v>
      </c>
      <c r="P861" s="11">
        <f>A861*1000/5000</f>
        <v>170.6</v>
      </c>
      <c r="Q861" s="13" t="str">
        <f>IF(F861&gt;700000,A861*1000/5629,"0")</f>
        <v>0</v>
      </c>
    </row>
    <row r="862" spans="1:17" x14ac:dyDescent="0.3">
      <c r="A862" s="11">
        <f t="shared" si="13"/>
        <v>854</v>
      </c>
      <c r="B862" s="11"/>
      <c r="C862" s="11" t="s">
        <v>986</v>
      </c>
      <c r="D862" s="11" t="s">
        <v>28</v>
      </c>
      <c r="E862" s="11" t="s">
        <v>987</v>
      </c>
      <c r="F862" s="11">
        <v>1026533</v>
      </c>
      <c r="G862" s="16">
        <v>64144</v>
      </c>
      <c r="H862" s="11">
        <v>2023</v>
      </c>
      <c r="I862" s="11" t="s">
        <v>30</v>
      </c>
      <c r="J862" s="11">
        <v>3</v>
      </c>
      <c r="K862" s="11">
        <v>10</v>
      </c>
      <c r="L862" s="11">
        <v>43</v>
      </c>
      <c r="M862" s="11">
        <v>16</v>
      </c>
      <c r="N862" s="14">
        <v>2089.2667000000001</v>
      </c>
      <c r="O862" s="15">
        <v>491.34</v>
      </c>
      <c r="P862" s="11">
        <f>A862*1000/5000</f>
        <v>170.8</v>
      </c>
      <c r="Q862" s="13">
        <f>IF(F862&gt;700000,A862*1000/5629,"0")</f>
        <v>151.71433647184224</v>
      </c>
    </row>
    <row r="863" spans="1:17" x14ac:dyDescent="0.3">
      <c r="A863" s="11">
        <f t="shared" si="13"/>
        <v>855</v>
      </c>
      <c r="B863" s="11"/>
      <c r="C863" s="11" t="s">
        <v>604</v>
      </c>
      <c r="D863" s="11" t="s">
        <v>28</v>
      </c>
      <c r="E863" s="11" t="s">
        <v>605</v>
      </c>
      <c r="F863" s="11">
        <v>1016290</v>
      </c>
      <c r="G863" s="16">
        <v>64838</v>
      </c>
      <c r="H863" s="11">
        <v>2022</v>
      </c>
      <c r="I863" s="11" t="s">
        <v>18</v>
      </c>
      <c r="J863" s="11">
        <v>3</v>
      </c>
      <c r="K863" s="11">
        <v>10</v>
      </c>
      <c r="L863" s="11">
        <v>24</v>
      </c>
      <c r="M863" s="11">
        <v>25</v>
      </c>
      <c r="N863" s="14">
        <v>2070.4167000000002</v>
      </c>
      <c r="O863" s="15">
        <v>490.86</v>
      </c>
      <c r="P863" s="11">
        <f>A863*1000/5000</f>
        <v>171</v>
      </c>
      <c r="Q863" s="13">
        <f>IF(F863&gt;700000,A863*1000/5629,"0")</f>
        <v>151.89198791970153</v>
      </c>
    </row>
    <row r="864" spans="1:17" x14ac:dyDescent="0.3">
      <c r="A864" s="11">
        <f t="shared" si="13"/>
        <v>856</v>
      </c>
      <c r="B864" s="11"/>
      <c r="C864" s="11" t="s">
        <v>100</v>
      </c>
      <c r="D864" s="11" t="s">
        <v>25</v>
      </c>
      <c r="E864" s="11">
        <v>2904</v>
      </c>
      <c r="F864" s="11">
        <v>639967</v>
      </c>
      <c r="G864" s="16" t="s">
        <v>988</v>
      </c>
      <c r="H864" s="11">
        <v>2021</v>
      </c>
      <c r="I864" s="11" t="s">
        <v>17</v>
      </c>
      <c r="J864" s="11">
        <v>2</v>
      </c>
      <c r="K864" s="11">
        <v>11</v>
      </c>
      <c r="L864" s="11">
        <v>36</v>
      </c>
      <c r="M864" s="11">
        <v>1</v>
      </c>
      <c r="N864" s="11">
        <f>(K864+18)*60-472+L864+M864/60</f>
        <v>1304.0166666666667</v>
      </c>
      <c r="O864" s="12">
        <f>F864/(((K864+18)*60-472)+L864+M864/60)</f>
        <v>490.76596669265473</v>
      </c>
      <c r="P864" s="11">
        <f>A864*1000/5000</f>
        <v>171.2</v>
      </c>
      <c r="Q864" s="13" t="str">
        <f>IF(F864&gt;700000,A864*1000/5629,"0")</f>
        <v>0</v>
      </c>
    </row>
    <row r="865" spans="1:17" x14ac:dyDescent="0.3">
      <c r="A865" s="11">
        <f t="shared" si="13"/>
        <v>857</v>
      </c>
      <c r="B865" s="11"/>
      <c r="C865" s="11" t="s">
        <v>989</v>
      </c>
      <c r="D865" s="11" t="s">
        <v>28</v>
      </c>
      <c r="E865" s="11" t="s">
        <v>990</v>
      </c>
      <c r="F865" s="11">
        <v>1153203</v>
      </c>
      <c r="G865" s="16">
        <v>479847</v>
      </c>
      <c r="H865" s="11">
        <v>2020</v>
      </c>
      <c r="I865" s="11" t="s">
        <v>18</v>
      </c>
      <c r="J865" s="11">
        <v>3</v>
      </c>
      <c r="K865" s="11">
        <v>15</v>
      </c>
      <c r="L865" s="11">
        <v>7</v>
      </c>
      <c r="M865" s="11">
        <v>42</v>
      </c>
      <c r="N865" s="14">
        <v>2353.6999999999998</v>
      </c>
      <c r="O865" s="15">
        <v>489.95</v>
      </c>
      <c r="P865" s="11">
        <f>A865*1000/5000</f>
        <v>171.4</v>
      </c>
      <c r="Q865" s="13">
        <f>IF(F865&gt;700000,A865*1000/5629,"0")</f>
        <v>152.24729081542014</v>
      </c>
    </row>
    <row r="866" spans="1:17" x14ac:dyDescent="0.3">
      <c r="A866" s="11">
        <f t="shared" si="13"/>
        <v>858</v>
      </c>
      <c r="B866" s="11"/>
      <c r="C866" s="11" t="s">
        <v>176</v>
      </c>
      <c r="D866" s="11" t="s">
        <v>28</v>
      </c>
      <c r="E866" s="11" t="s">
        <v>177</v>
      </c>
      <c r="F866" s="11">
        <v>947630</v>
      </c>
      <c r="G866" s="16">
        <v>520132</v>
      </c>
      <c r="H866" s="11">
        <v>2022</v>
      </c>
      <c r="I866" s="11" t="s">
        <v>30</v>
      </c>
      <c r="J866" s="11">
        <v>3</v>
      </c>
      <c r="K866" s="11">
        <v>8</v>
      </c>
      <c r="L866" s="11">
        <v>8</v>
      </c>
      <c r="M866" s="11">
        <v>55</v>
      </c>
      <c r="N866" s="14">
        <v>1934.9167</v>
      </c>
      <c r="O866" s="15">
        <v>489.75</v>
      </c>
      <c r="P866" s="11">
        <f>A866*1000/5000</f>
        <v>171.6</v>
      </c>
      <c r="Q866" s="13">
        <f>IF(F866&gt;700000,A866*1000/5629,"0")</f>
        <v>152.42494226327943</v>
      </c>
    </row>
    <row r="867" spans="1:17" x14ac:dyDescent="0.3">
      <c r="A867" s="11">
        <f t="shared" si="13"/>
        <v>859</v>
      </c>
      <c r="B867" s="11"/>
      <c r="C867" s="11" t="s">
        <v>279</v>
      </c>
      <c r="D867" s="11" t="s">
        <v>28</v>
      </c>
      <c r="E867" s="11" t="s">
        <v>280</v>
      </c>
      <c r="F867" s="11">
        <v>1015300</v>
      </c>
      <c r="G867" s="16">
        <v>61522</v>
      </c>
      <c r="H867" s="11">
        <v>2022</v>
      </c>
      <c r="I867" s="11" t="s">
        <v>18</v>
      </c>
      <c r="J867" s="11">
        <v>3</v>
      </c>
      <c r="K867" s="11">
        <v>10</v>
      </c>
      <c r="L867" s="11">
        <v>28</v>
      </c>
      <c r="M867" s="11">
        <v>0</v>
      </c>
      <c r="N867" s="14">
        <v>2074</v>
      </c>
      <c r="O867" s="15">
        <v>489.54</v>
      </c>
      <c r="P867" s="11">
        <f>A867*1000/5000</f>
        <v>171.8</v>
      </c>
      <c r="Q867" s="13">
        <f>IF(F867&gt;700000,A867*1000/5629,"0")</f>
        <v>152.60259371113875</v>
      </c>
    </row>
    <row r="868" spans="1:17" x14ac:dyDescent="0.3">
      <c r="A868" s="11">
        <f t="shared" si="13"/>
        <v>860</v>
      </c>
      <c r="B868" s="11"/>
      <c r="C868" s="11" t="s">
        <v>951</v>
      </c>
      <c r="D868" s="11" t="s">
        <v>28</v>
      </c>
      <c r="E868" s="11" t="s">
        <v>952</v>
      </c>
      <c r="F868" s="11">
        <v>970967</v>
      </c>
      <c r="G868" s="16">
        <v>65721</v>
      </c>
      <c r="H868" s="11">
        <v>2021</v>
      </c>
      <c r="I868" s="11" t="s">
        <v>18</v>
      </c>
      <c r="J868" s="11">
        <v>3</v>
      </c>
      <c r="K868" s="11">
        <v>8</v>
      </c>
      <c r="L868" s="11">
        <v>58</v>
      </c>
      <c r="M868" s="11">
        <v>42</v>
      </c>
      <c r="N868" s="14">
        <v>1984.7</v>
      </c>
      <c r="O868" s="15">
        <v>489.23</v>
      </c>
      <c r="P868" s="11">
        <f>A868*1000/5000</f>
        <v>172</v>
      </c>
      <c r="Q868" s="13">
        <f>IF(F868&gt;700000,A868*1000/5629,"0")</f>
        <v>152.78024515899804</v>
      </c>
    </row>
    <row r="869" spans="1:17" x14ac:dyDescent="0.3">
      <c r="A869" s="11">
        <f t="shared" si="13"/>
        <v>861</v>
      </c>
      <c r="B869" s="11"/>
      <c r="C869" s="11" t="s">
        <v>493</v>
      </c>
      <c r="D869" s="11" t="s">
        <v>28</v>
      </c>
      <c r="E869" s="11" t="s">
        <v>494</v>
      </c>
      <c r="F869" s="11">
        <v>983189</v>
      </c>
      <c r="G869" s="16">
        <v>59531</v>
      </c>
      <c r="H869" s="11">
        <v>2022</v>
      </c>
      <c r="I869" s="11" t="s">
        <v>30</v>
      </c>
      <c r="J869" s="11">
        <v>3</v>
      </c>
      <c r="K869" s="11">
        <v>9</v>
      </c>
      <c r="L869" s="11">
        <v>25</v>
      </c>
      <c r="M869" s="11">
        <v>47</v>
      </c>
      <c r="N869" s="14">
        <v>2011.7833000000001</v>
      </c>
      <c r="O869" s="15">
        <v>488.72</v>
      </c>
      <c r="P869" s="11">
        <f>A869*1000/5000</f>
        <v>172.2</v>
      </c>
      <c r="Q869" s="13">
        <f>IF(F869&gt;700000,A869*1000/5629,"0")</f>
        <v>152.95789660685733</v>
      </c>
    </row>
    <row r="870" spans="1:17" x14ac:dyDescent="0.3">
      <c r="A870" s="11">
        <f t="shared" si="13"/>
        <v>862</v>
      </c>
      <c r="B870" s="11"/>
      <c r="C870" s="11" t="s">
        <v>991</v>
      </c>
      <c r="D870" s="11" t="s">
        <v>28</v>
      </c>
      <c r="E870" s="11" t="s">
        <v>992</v>
      </c>
      <c r="F870" s="11">
        <v>1003663</v>
      </c>
      <c r="G870" s="16">
        <v>348547</v>
      </c>
      <c r="H870" s="11">
        <v>2023</v>
      </c>
      <c r="I870" s="11" t="s">
        <v>18</v>
      </c>
      <c r="J870" s="11">
        <v>3</v>
      </c>
      <c r="K870" s="11">
        <v>10</v>
      </c>
      <c r="L870" s="11">
        <v>12</v>
      </c>
      <c r="M870" s="11">
        <v>37</v>
      </c>
      <c r="N870" s="14">
        <v>2058.6167</v>
      </c>
      <c r="O870" s="15">
        <v>487.54</v>
      </c>
      <c r="P870" s="11">
        <f>A870*1000/5000</f>
        <v>172.4</v>
      </c>
      <c r="Q870" s="13">
        <f>IF(F870&gt;700000,A870*1000/5629,"0")</f>
        <v>153.13554805471665</v>
      </c>
    </row>
    <row r="871" spans="1:17" x14ac:dyDescent="0.3">
      <c r="A871" s="11">
        <f t="shared" si="13"/>
        <v>863</v>
      </c>
      <c r="B871" s="11"/>
      <c r="C871" s="11" t="s">
        <v>176</v>
      </c>
      <c r="D871" s="11" t="s">
        <v>28</v>
      </c>
      <c r="E871" s="11" t="s">
        <v>177</v>
      </c>
      <c r="F871" s="11">
        <v>947630</v>
      </c>
      <c r="G871" s="16">
        <v>961103</v>
      </c>
      <c r="H871" s="11">
        <v>2021</v>
      </c>
      <c r="I871" s="11" t="s">
        <v>30</v>
      </c>
      <c r="J871" s="11">
        <v>3</v>
      </c>
      <c r="K871" s="11">
        <v>8</v>
      </c>
      <c r="L871" s="11">
        <v>19</v>
      </c>
      <c r="M871" s="11">
        <v>44</v>
      </c>
      <c r="N871" s="14">
        <v>1945.7333000000001</v>
      </c>
      <c r="O871" s="15">
        <v>487.03</v>
      </c>
      <c r="P871" s="11">
        <f>A871*1000/5000</f>
        <v>172.6</v>
      </c>
      <c r="Q871" s="13">
        <f>IF(F871&gt;700000,A871*1000/5629,"0")</f>
        <v>153.31319950257594</v>
      </c>
    </row>
    <row r="872" spans="1:17" x14ac:dyDescent="0.3">
      <c r="A872" s="11">
        <f t="shared" si="13"/>
        <v>864</v>
      </c>
      <c r="B872" s="11"/>
      <c r="C872" s="11" t="s">
        <v>993</v>
      </c>
      <c r="D872" s="11" t="s">
        <v>28</v>
      </c>
      <c r="E872" s="11" t="s">
        <v>994</v>
      </c>
      <c r="F872" s="11">
        <v>1059446</v>
      </c>
      <c r="G872" s="16">
        <v>489034</v>
      </c>
      <c r="H872" s="11">
        <v>2024</v>
      </c>
      <c r="I872" s="11" t="s">
        <v>30</v>
      </c>
      <c r="J872" s="11">
        <v>3</v>
      </c>
      <c r="K872" s="11">
        <v>12</v>
      </c>
      <c r="L872" s="11">
        <v>9</v>
      </c>
      <c r="M872" s="11">
        <v>28</v>
      </c>
      <c r="N872" s="14">
        <v>2175.4666999999999</v>
      </c>
      <c r="O872" s="15">
        <v>487</v>
      </c>
      <c r="P872" s="11">
        <f>A872*1000/5000</f>
        <v>172.8</v>
      </c>
      <c r="Q872" s="13">
        <f>IF(F872&gt;700000,A872*1000/5629,"0")</f>
        <v>153.49085095043526</v>
      </c>
    </row>
    <row r="873" spans="1:17" x14ac:dyDescent="0.3">
      <c r="A873" s="11">
        <f t="shared" si="13"/>
        <v>865</v>
      </c>
      <c r="B873" s="11"/>
      <c r="C873" s="11" t="s">
        <v>995</v>
      </c>
      <c r="D873" s="11" t="s">
        <v>28</v>
      </c>
      <c r="E873" s="11" t="s">
        <v>996</v>
      </c>
      <c r="F873" s="11">
        <v>952579</v>
      </c>
      <c r="G873" s="16">
        <v>2005747</v>
      </c>
      <c r="H873" s="11">
        <v>2024</v>
      </c>
      <c r="I873" s="11" t="s">
        <v>30</v>
      </c>
      <c r="J873" s="11">
        <v>3</v>
      </c>
      <c r="K873" s="11">
        <v>8</v>
      </c>
      <c r="L873" s="11">
        <v>30</v>
      </c>
      <c r="M873" s="11">
        <v>11</v>
      </c>
      <c r="N873" s="14">
        <v>1956.1832999999999</v>
      </c>
      <c r="O873" s="15">
        <v>486.96</v>
      </c>
      <c r="P873" s="11">
        <f>A873*1000/5000</f>
        <v>173</v>
      </c>
      <c r="Q873" s="13">
        <f>IF(F873&gt;700000,A873*1000/5629,"0")</f>
        <v>153.66850239829455</v>
      </c>
    </row>
    <row r="874" spans="1:17" x14ac:dyDescent="0.3">
      <c r="A874" s="11">
        <f t="shared" si="13"/>
        <v>866</v>
      </c>
      <c r="B874" s="11"/>
      <c r="C874" s="11" t="s">
        <v>997</v>
      </c>
      <c r="D874" s="11" t="s">
        <v>28</v>
      </c>
      <c r="E874" s="11" t="s">
        <v>998</v>
      </c>
      <c r="F874" s="11">
        <v>952973</v>
      </c>
      <c r="G874" s="16">
        <v>1066336</v>
      </c>
      <c r="H874" s="11">
        <v>2023</v>
      </c>
      <c r="I874" s="11" t="s">
        <v>30</v>
      </c>
      <c r="J874" s="11">
        <v>3</v>
      </c>
      <c r="K874" s="11">
        <v>8</v>
      </c>
      <c r="L874" s="11">
        <v>32</v>
      </c>
      <c r="M874" s="11">
        <v>4</v>
      </c>
      <c r="N874" s="14">
        <v>1958.0667000000001</v>
      </c>
      <c r="O874" s="15">
        <v>486.69</v>
      </c>
      <c r="P874" s="11">
        <f>A874*1000/5000</f>
        <v>173.2</v>
      </c>
      <c r="Q874" s="13">
        <f>IF(F874&gt;700000,A874*1000/5629,"0")</f>
        <v>153.84615384615384</v>
      </c>
    </row>
    <row r="875" spans="1:17" x14ac:dyDescent="0.3">
      <c r="A875" s="11">
        <f t="shared" si="13"/>
        <v>867</v>
      </c>
      <c r="B875" s="11"/>
      <c r="C875" s="11" t="s">
        <v>449</v>
      </c>
      <c r="D875" s="11" t="s">
        <v>28</v>
      </c>
      <c r="E875" s="11" t="s">
        <v>450</v>
      </c>
      <c r="F875" s="11">
        <v>954831</v>
      </c>
      <c r="G875" s="16">
        <v>2005476</v>
      </c>
      <c r="H875" s="11">
        <v>2024</v>
      </c>
      <c r="I875" s="11" t="s">
        <v>18</v>
      </c>
      <c r="J875" s="11">
        <v>3</v>
      </c>
      <c r="K875" s="11">
        <v>8</v>
      </c>
      <c r="L875" s="11">
        <v>36</v>
      </c>
      <c r="M875" s="11">
        <v>31</v>
      </c>
      <c r="N875" s="14">
        <v>1962.5166999999999</v>
      </c>
      <c r="O875" s="15">
        <v>486.53</v>
      </c>
      <c r="P875" s="11">
        <f>A875*1000/5000</f>
        <v>173.4</v>
      </c>
      <c r="Q875" s="13">
        <f>IF(F875&gt;700000,A875*1000/5629,"0")</f>
        <v>154.02380529401316</v>
      </c>
    </row>
    <row r="876" spans="1:17" x14ac:dyDescent="0.3">
      <c r="A876" s="11">
        <f t="shared" si="13"/>
        <v>868</v>
      </c>
      <c r="B876" s="11"/>
      <c r="C876" s="11" t="s">
        <v>153</v>
      </c>
      <c r="D876" s="11" t="s">
        <v>28</v>
      </c>
      <c r="E876" s="11" t="s">
        <v>154</v>
      </c>
      <c r="F876" s="11">
        <v>1121389</v>
      </c>
      <c r="G876" s="16">
        <v>223588</v>
      </c>
      <c r="H876" s="11">
        <v>2022</v>
      </c>
      <c r="I876" s="11" t="s">
        <v>30</v>
      </c>
      <c r="J876" s="11">
        <v>3</v>
      </c>
      <c r="K876" s="11">
        <v>14</v>
      </c>
      <c r="L876" s="11">
        <v>21</v>
      </c>
      <c r="M876" s="11">
        <v>46</v>
      </c>
      <c r="N876" s="14">
        <v>2307.7667000000001</v>
      </c>
      <c r="O876" s="15">
        <v>485.92</v>
      </c>
      <c r="P876" s="11">
        <f>A876*1000/5000</f>
        <v>173.6</v>
      </c>
      <c r="Q876" s="13">
        <f>IF(F876&gt;700000,A876*1000/5629,"0")</f>
        <v>154.20145674187245</v>
      </c>
    </row>
    <row r="877" spans="1:17" x14ac:dyDescent="0.3">
      <c r="A877" s="11">
        <f t="shared" si="13"/>
        <v>869</v>
      </c>
      <c r="B877" s="11"/>
      <c r="C877" s="11" t="s">
        <v>40</v>
      </c>
      <c r="D877" s="11" t="s">
        <v>25</v>
      </c>
      <c r="E877" s="11">
        <v>801</v>
      </c>
      <c r="F877" s="11">
        <v>697180</v>
      </c>
      <c r="G877" s="16" t="s">
        <v>999</v>
      </c>
      <c r="H877" s="11">
        <v>2021</v>
      </c>
      <c r="I877" s="11" t="s">
        <v>17</v>
      </c>
      <c r="J877" s="11">
        <v>2</v>
      </c>
      <c r="K877" s="11">
        <v>13</v>
      </c>
      <c r="L877" s="11">
        <v>48</v>
      </c>
      <c r="M877" s="11">
        <v>34</v>
      </c>
      <c r="N877" s="11">
        <f>(K877+18)*60-472+L877+M877/60</f>
        <v>1436.5666666666666</v>
      </c>
      <c r="O877" s="12">
        <f>F877/(((K877+18)*60-472)+L877+M877/60)</f>
        <v>485.30988235840084</v>
      </c>
      <c r="P877" s="11">
        <f>A877*1000/5000</f>
        <v>173.8</v>
      </c>
      <c r="Q877" s="13" t="str">
        <f>IF(F877&gt;700000,A877*1000/5629,"0")</f>
        <v>0</v>
      </c>
    </row>
    <row r="878" spans="1:17" x14ac:dyDescent="0.3">
      <c r="A878" s="11">
        <f t="shared" si="13"/>
        <v>870</v>
      </c>
      <c r="B878" s="11"/>
      <c r="C878" s="11" t="s">
        <v>381</v>
      </c>
      <c r="D878" s="11" t="s">
        <v>28</v>
      </c>
      <c r="E878" s="11" t="s">
        <v>382</v>
      </c>
      <c r="F878" s="11">
        <v>997983</v>
      </c>
      <c r="G878" s="16">
        <v>85207</v>
      </c>
      <c r="H878" s="11">
        <v>2023</v>
      </c>
      <c r="I878" s="11" t="s">
        <v>30</v>
      </c>
      <c r="J878" s="11">
        <v>3</v>
      </c>
      <c r="K878" s="11">
        <v>10</v>
      </c>
      <c r="L878" s="11">
        <v>12</v>
      </c>
      <c r="M878" s="11">
        <v>26</v>
      </c>
      <c r="N878" s="14">
        <v>2058.4333000000001</v>
      </c>
      <c r="O878" s="15">
        <v>484.83</v>
      </c>
      <c r="P878" s="11">
        <f>A878*1000/5000</f>
        <v>174</v>
      </c>
      <c r="Q878" s="13">
        <f>IF(F878&gt;700000,A878*1000/5629,"0")</f>
        <v>154.55675963759106</v>
      </c>
    </row>
    <row r="879" spans="1:17" x14ac:dyDescent="0.3">
      <c r="A879" s="11">
        <f t="shared" si="13"/>
        <v>871</v>
      </c>
      <c r="B879" s="11"/>
      <c r="C879" s="11" t="s">
        <v>1000</v>
      </c>
      <c r="D879" s="11" t="s">
        <v>28</v>
      </c>
      <c r="E879" s="11" t="s">
        <v>1001</v>
      </c>
      <c r="F879" s="11">
        <v>988255</v>
      </c>
      <c r="G879" s="16">
        <v>38105</v>
      </c>
      <c r="H879" s="11">
        <v>2024</v>
      </c>
      <c r="I879" s="11" t="s">
        <v>30</v>
      </c>
      <c r="J879" s="11">
        <v>3</v>
      </c>
      <c r="K879" s="11">
        <v>9</v>
      </c>
      <c r="L879" s="11">
        <v>56</v>
      </c>
      <c r="M879" s="11">
        <v>11</v>
      </c>
      <c r="N879" s="14">
        <v>2042.1832999999999</v>
      </c>
      <c r="O879" s="15">
        <v>483.92</v>
      </c>
      <c r="P879" s="11">
        <f>A879*1000/5000</f>
        <v>174.2</v>
      </c>
      <c r="Q879" s="13">
        <f>IF(F879&gt;700000,A879*1000/5629,"0")</f>
        <v>154.73441108545035</v>
      </c>
    </row>
    <row r="880" spans="1:17" x14ac:dyDescent="0.3">
      <c r="A880" s="11">
        <f t="shared" si="13"/>
        <v>872</v>
      </c>
      <c r="B880" s="11"/>
      <c r="C880" s="11" t="s">
        <v>572</v>
      </c>
      <c r="D880" s="11" t="s">
        <v>25</v>
      </c>
      <c r="E880" s="11">
        <v>51</v>
      </c>
      <c r="F880" s="11">
        <v>762870</v>
      </c>
      <c r="G880" s="16" t="s">
        <v>1002</v>
      </c>
      <c r="H880" s="11">
        <v>2022</v>
      </c>
      <c r="I880" s="11" t="s">
        <v>17</v>
      </c>
      <c r="J880" s="11">
        <v>3</v>
      </c>
      <c r="K880" s="11">
        <v>6</v>
      </c>
      <c r="L880" s="11">
        <v>4</v>
      </c>
      <c r="M880" s="11">
        <v>43</v>
      </c>
      <c r="N880" s="11">
        <f>(K880+36)*60-944+L880+M880/60</f>
        <v>1580.7166666666667</v>
      </c>
      <c r="O880" s="12">
        <f>F880/(((K880+36)*60-944)+L880+M880/60)</f>
        <v>482.61020844975377</v>
      </c>
      <c r="P880" s="11">
        <f>A880*1000/5000</f>
        <v>174.4</v>
      </c>
      <c r="Q880" s="13">
        <f>IF(F880&gt;700000,A880*1000/5629,"0")</f>
        <v>154.91206253330964</v>
      </c>
    </row>
    <row r="881" spans="1:17" x14ac:dyDescent="0.3">
      <c r="A881" s="11">
        <f t="shared" si="13"/>
        <v>873</v>
      </c>
      <c r="B881" s="11"/>
      <c r="C881" s="11" t="s">
        <v>913</v>
      </c>
      <c r="D881" s="11" t="s">
        <v>28</v>
      </c>
      <c r="E881" s="11" t="s">
        <v>914</v>
      </c>
      <c r="F881" s="11">
        <v>1099864</v>
      </c>
      <c r="G881" s="16">
        <v>513603</v>
      </c>
      <c r="H881" s="11">
        <v>2024</v>
      </c>
      <c r="I881" s="11" t="s">
        <v>30</v>
      </c>
      <c r="J881" s="11">
        <v>3</v>
      </c>
      <c r="K881" s="11">
        <v>13</v>
      </c>
      <c r="L881" s="11">
        <v>53</v>
      </c>
      <c r="M881" s="11">
        <v>24</v>
      </c>
      <c r="N881" s="14">
        <v>2279.4</v>
      </c>
      <c r="O881" s="15">
        <v>482.52</v>
      </c>
      <c r="P881" s="11">
        <f>A881*1000/5000</f>
        <v>174.6</v>
      </c>
      <c r="Q881" s="13">
        <f>IF(F881&gt;700000,A881*1000/5629,"0")</f>
        <v>155.08971398116896</v>
      </c>
    </row>
    <row r="882" spans="1:17" x14ac:dyDescent="0.3">
      <c r="A882" s="11">
        <f t="shared" si="13"/>
        <v>874</v>
      </c>
      <c r="B882" s="11"/>
      <c r="C882" s="11" t="s">
        <v>627</v>
      </c>
      <c r="D882" s="11" t="s">
        <v>28</v>
      </c>
      <c r="E882" s="11" t="s">
        <v>628</v>
      </c>
      <c r="F882" s="11">
        <v>988007</v>
      </c>
      <c r="G882" s="16">
        <v>45285</v>
      </c>
      <c r="H882" s="11">
        <v>2024</v>
      </c>
      <c r="I882" s="11" t="s">
        <v>18</v>
      </c>
      <c r="J882" s="11">
        <v>3</v>
      </c>
      <c r="K882" s="11">
        <v>10</v>
      </c>
      <c r="L882" s="11">
        <v>1</v>
      </c>
      <c r="M882" s="11">
        <v>43</v>
      </c>
      <c r="N882" s="14">
        <v>2047.7166999999999</v>
      </c>
      <c r="O882" s="15">
        <v>482.49</v>
      </c>
      <c r="P882" s="11">
        <f>A882*1000/5000</f>
        <v>174.8</v>
      </c>
      <c r="Q882" s="13">
        <f>IF(F882&gt;700000,A882*1000/5629,"0")</f>
        <v>155.26736542902825</v>
      </c>
    </row>
    <row r="883" spans="1:17" x14ac:dyDescent="0.3">
      <c r="A883" s="11">
        <f t="shared" si="13"/>
        <v>875</v>
      </c>
      <c r="B883" s="11"/>
      <c r="C883" s="11" t="s">
        <v>33</v>
      </c>
      <c r="D883" s="11" t="s">
        <v>25</v>
      </c>
      <c r="E883" s="11">
        <v>2904</v>
      </c>
      <c r="F883" s="11">
        <v>639951</v>
      </c>
      <c r="G883" s="16" t="s">
        <v>1003</v>
      </c>
      <c r="H883" s="11">
        <v>2019</v>
      </c>
      <c r="I883" s="11" t="s">
        <v>42</v>
      </c>
      <c r="J883" s="11">
        <v>2</v>
      </c>
      <c r="K883" s="11">
        <v>11</v>
      </c>
      <c r="L883" s="11">
        <v>58</v>
      </c>
      <c r="M883" s="11">
        <v>52</v>
      </c>
      <c r="N883" s="11">
        <f>(K883+18)*60-472+L883+M883/60</f>
        <v>1326.8666666666666</v>
      </c>
      <c r="O883" s="12">
        <f>F883/(((K883+18)*60-472)+L883+M883/60)</f>
        <v>482.30241672109736</v>
      </c>
      <c r="P883" s="11">
        <f>A883*1000/5000</f>
        <v>175</v>
      </c>
      <c r="Q883" s="13" t="str">
        <f>IF(F883&gt;700000,A883*1000/5629,"0")</f>
        <v>0</v>
      </c>
    </row>
    <row r="884" spans="1:17" x14ac:dyDescent="0.3">
      <c r="A884" s="11">
        <f t="shared" si="13"/>
        <v>876</v>
      </c>
      <c r="B884" s="11"/>
      <c r="C884" s="11" t="s">
        <v>83</v>
      </c>
      <c r="D884" s="11" t="s">
        <v>25</v>
      </c>
      <c r="E884" s="11">
        <v>805</v>
      </c>
      <c r="F884" s="11">
        <v>732857</v>
      </c>
      <c r="G884" s="16" t="s">
        <v>1004</v>
      </c>
      <c r="H884" s="11">
        <v>2022</v>
      </c>
      <c r="I884" s="11" t="s">
        <v>42</v>
      </c>
      <c r="J884" s="11">
        <v>2</v>
      </c>
      <c r="K884" s="11">
        <v>15</v>
      </c>
      <c r="L884" s="11">
        <v>13</v>
      </c>
      <c r="M884" s="11">
        <v>26</v>
      </c>
      <c r="N884" s="11">
        <f>(K884+18)*60-472+L884+M884/60</f>
        <v>1521.4333333333334</v>
      </c>
      <c r="O884" s="12">
        <f>F884/(((K884+18)*60-472)+L884+M884/60)</f>
        <v>481.68853931599585</v>
      </c>
      <c r="P884" s="11">
        <f>A884*1000/5000</f>
        <v>175.2</v>
      </c>
      <c r="Q884" s="13">
        <f>IF(F884&gt;700000,A884*1000/5629,"0")</f>
        <v>155.62266832474685</v>
      </c>
    </row>
    <row r="885" spans="1:17" x14ac:dyDescent="0.3">
      <c r="A885" s="11">
        <f t="shared" si="13"/>
        <v>877</v>
      </c>
      <c r="B885" s="11"/>
      <c r="C885" s="11" t="s">
        <v>1005</v>
      </c>
      <c r="D885" s="11" t="s">
        <v>28</v>
      </c>
      <c r="E885" s="11" t="s">
        <v>1006</v>
      </c>
      <c r="F885" s="11">
        <v>1197936</v>
      </c>
      <c r="G885" s="16">
        <v>977788</v>
      </c>
      <c r="H885" s="11">
        <v>2022</v>
      </c>
      <c r="I885" s="11" t="s">
        <v>18</v>
      </c>
      <c r="J885" s="11">
        <v>3</v>
      </c>
      <c r="K885" s="11">
        <v>17</v>
      </c>
      <c r="L885" s="11">
        <v>28</v>
      </c>
      <c r="M885" s="11">
        <v>59</v>
      </c>
      <c r="N885" s="14">
        <v>2494.9832999999999</v>
      </c>
      <c r="O885" s="15">
        <v>480.14</v>
      </c>
      <c r="P885" s="11">
        <f>A885*1000/5000</f>
        <v>175.4</v>
      </c>
      <c r="Q885" s="13">
        <f>IF(F885&gt;700000,A885*1000/5629,"0")</f>
        <v>155.80031977260614</v>
      </c>
    </row>
    <row r="886" spans="1:17" x14ac:dyDescent="0.3">
      <c r="A886" s="11">
        <f t="shared" si="13"/>
        <v>878</v>
      </c>
      <c r="B886" s="11"/>
      <c r="C886" s="11" t="s">
        <v>1007</v>
      </c>
      <c r="D886" s="11" t="s">
        <v>28</v>
      </c>
      <c r="E886" s="11" t="s">
        <v>1008</v>
      </c>
      <c r="F886" s="11">
        <v>1061994</v>
      </c>
      <c r="G886" s="16">
        <v>218693</v>
      </c>
      <c r="H886" s="11">
        <v>2023</v>
      </c>
      <c r="I886" s="11" t="s">
        <v>30</v>
      </c>
      <c r="J886" s="11">
        <v>3</v>
      </c>
      <c r="K886" s="11">
        <v>12</v>
      </c>
      <c r="L886" s="11">
        <v>46</v>
      </c>
      <c r="M886" s="11">
        <v>47</v>
      </c>
      <c r="N886" s="14">
        <v>2212.7833000000001</v>
      </c>
      <c r="O886" s="15">
        <v>479.94</v>
      </c>
      <c r="P886" s="11">
        <f>A886*1000/5000</f>
        <v>175.6</v>
      </c>
      <c r="Q886" s="13">
        <f>IF(F886&gt;700000,A886*1000/5629,"0")</f>
        <v>155.97797122046543</v>
      </c>
    </row>
    <row r="887" spans="1:17" x14ac:dyDescent="0.3">
      <c r="A887" s="11">
        <f t="shared" si="13"/>
        <v>879</v>
      </c>
      <c r="B887" s="11"/>
      <c r="C887" s="11" t="s">
        <v>283</v>
      </c>
      <c r="D887" s="11" t="s">
        <v>28</v>
      </c>
      <c r="E887" s="11" t="s">
        <v>284</v>
      </c>
      <c r="F887" s="11">
        <v>951014</v>
      </c>
      <c r="G887" s="16">
        <v>2013218</v>
      </c>
      <c r="H887" s="11">
        <v>2023</v>
      </c>
      <c r="I887" s="11" t="s">
        <v>30</v>
      </c>
      <c r="J887" s="11">
        <v>3</v>
      </c>
      <c r="K887" s="11">
        <v>8</v>
      </c>
      <c r="L887" s="11">
        <v>56</v>
      </c>
      <c r="M887" s="11">
        <v>56</v>
      </c>
      <c r="N887" s="14">
        <v>1982.9332999999999</v>
      </c>
      <c r="O887" s="15">
        <v>479.6</v>
      </c>
      <c r="P887" s="11">
        <f>A887*1000/5000</f>
        <v>175.8</v>
      </c>
      <c r="Q887" s="13">
        <f>IF(F887&gt;700000,A887*1000/5629,"0")</f>
        <v>156.15562266832475</v>
      </c>
    </row>
    <row r="888" spans="1:17" x14ac:dyDescent="0.3">
      <c r="A888" s="11">
        <f t="shared" si="13"/>
        <v>880</v>
      </c>
      <c r="B888" s="11"/>
      <c r="C888" s="11" t="s">
        <v>572</v>
      </c>
      <c r="D888" s="11" t="s">
        <v>25</v>
      </c>
      <c r="E888" s="11">
        <v>3501</v>
      </c>
      <c r="F888" s="11">
        <v>762870</v>
      </c>
      <c r="G888" s="16" t="s">
        <v>1009</v>
      </c>
      <c r="H888" s="11">
        <v>2024</v>
      </c>
      <c r="I888" s="11" t="s">
        <v>42</v>
      </c>
      <c r="J888" s="11">
        <v>2</v>
      </c>
      <c r="K888" s="11">
        <v>16</v>
      </c>
      <c r="L888" s="11">
        <v>26</v>
      </c>
      <c r="M888" s="11">
        <v>59</v>
      </c>
      <c r="N888" s="11">
        <f>(K888+18)*60-472+L888+M888/60</f>
        <v>1594.9833333333333</v>
      </c>
      <c r="O888" s="12">
        <f>F888/(((K888+18)*60-472)+L888+M888/60)</f>
        <v>478.29339909507934</v>
      </c>
      <c r="P888" s="11">
        <f>A888*1000/5000</f>
        <v>176</v>
      </c>
      <c r="Q888" s="13">
        <f>IF(F888&gt;700000,A888*1000/5629,"0")</f>
        <v>156.33327411618404</v>
      </c>
    </row>
    <row r="889" spans="1:17" x14ac:dyDescent="0.3">
      <c r="A889" s="11">
        <f t="shared" si="13"/>
        <v>881</v>
      </c>
      <c r="B889" s="11"/>
      <c r="C889" s="11" t="s">
        <v>1010</v>
      </c>
      <c r="D889" s="11" t="s">
        <v>25</v>
      </c>
      <c r="E889" s="11">
        <v>802</v>
      </c>
      <c r="F889" s="11">
        <v>744079</v>
      </c>
      <c r="G889" s="16" t="s">
        <v>1011</v>
      </c>
      <c r="H889" s="11">
        <v>2022</v>
      </c>
      <c r="I889" s="11" t="s">
        <v>42</v>
      </c>
      <c r="J889" s="11">
        <v>2</v>
      </c>
      <c r="K889" s="11">
        <v>15</v>
      </c>
      <c r="L889" s="11">
        <v>50</v>
      </c>
      <c r="M889" s="11">
        <v>16</v>
      </c>
      <c r="N889" s="11">
        <f>(K889+18)*60-472+L889+M889/60</f>
        <v>1558.2666666666667</v>
      </c>
      <c r="O889" s="12">
        <f>F889/(((K889+18)*60-472)+L889+M889/60)</f>
        <v>477.50427825789342</v>
      </c>
      <c r="P889" s="11">
        <f>A889*1000/5000</f>
        <v>176.2</v>
      </c>
      <c r="Q889" s="13">
        <f>IF(F889&gt;700000,A889*1000/5629,"0")</f>
        <v>156.51092556404333</v>
      </c>
    </row>
    <row r="890" spans="1:17" x14ac:dyDescent="0.3">
      <c r="A890" s="11">
        <f t="shared" si="13"/>
        <v>882</v>
      </c>
      <c r="B890" s="11"/>
      <c r="C890" s="11" t="s">
        <v>1010</v>
      </c>
      <c r="D890" s="11" t="s">
        <v>25</v>
      </c>
      <c r="E890" s="11">
        <v>1605</v>
      </c>
      <c r="F890" s="11">
        <v>744079</v>
      </c>
      <c r="G890" s="16" t="s">
        <v>1012</v>
      </c>
      <c r="H890" s="11">
        <v>2022</v>
      </c>
      <c r="I890" s="11" t="s">
        <v>17</v>
      </c>
      <c r="J890" s="11">
        <v>2</v>
      </c>
      <c r="K890" s="11">
        <v>15</v>
      </c>
      <c r="L890" s="11">
        <v>50</v>
      </c>
      <c r="M890" s="11">
        <v>22</v>
      </c>
      <c r="N890" s="11">
        <f>(K890+18)*60-472+L890+M890/60</f>
        <v>1558.3666666666666</v>
      </c>
      <c r="O890" s="12">
        <f>F890/(((K890+18)*60-472)+L890+M890/60)</f>
        <v>477.47363692755238</v>
      </c>
      <c r="P890" s="11">
        <f>A890*1000/5000</f>
        <v>176.4</v>
      </c>
      <c r="Q890" s="13">
        <f>IF(F890&gt;700000,A890*1000/5629,"0")</f>
        <v>156.68857701190265</v>
      </c>
    </row>
    <row r="891" spans="1:17" x14ac:dyDescent="0.3">
      <c r="A891" s="11">
        <f t="shared" si="13"/>
        <v>883</v>
      </c>
      <c r="B891" s="11"/>
      <c r="C891" s="11" t="s">
        <v>81</v>
      </c>
      <c r="D891" s="11" t="s">
        <v>25</v>
      </c>
      <c r="E891" s="11">
        <v>2605</v>
      </c>
      <c r="F891" s="11">
        <v>784663</v>
      </c>
      <c r="G891" s="16" t="s">
        <v>1013</v>
      </c>
      <c r="H891" s="11">
        <v>2024</v>
      </c>
      <c r="I891" s="11" t="s">
        <v>42</v>
      </c>
      <c r="J891" s="11">
        <v>2</v>
      </c>
      <c r="K891" s="11">
        <v>17</v>
      </c>
      <c r="L891" s="11">
        <v>20</v>
      </c>
      <c r="M891" s="11">
        <v>7</v>
      </c>
      <c r="N891" s="11">
        <f>(K891+18)*60-472+L891+M891/60</f>
        <v>1648.1166666666666</v>
      </c>
      <c r="O891" s="12">
        <f>F891/(((K891+18)*60-472)+L891+M891/60)</f>
        <v>476.0967569043454</v>
      </c>
      <c r="P891" s="11">
        <f>A891*1000/5000</f>
        <v>176.6</v>
      </c>
      <c r="Q891" s="13">
        <f>IF(F891&gt;700000,A891*1000/5629,"0")</f>
        <v>156.86622845976194</v>
      </c>
    </row>
    <row r="892" spans="1:17" x14ac:dyDescent="0.3">
      <c r="A892" s="11">
        <f t="shared" si="13"/>
        <v>884</v>
      </c>
      <c r="B892" s="11"/>
      <c r="C892" s="11" t="s">
        <v>412</v>
      </c>
      <c r="D892" s="11" t="s">
        <v>28</v>
      </c>
      <c r="E892" s="11" t="s">
        <v>413</v>
      </c>
      <c r="F892" s="11">
        <v>944510</v>
      </c>
      <c r="G892" s="16">
        <v>312314</v>
      </c>
      <c r="H892" s="11">
        <v>2022</v>
      </c>
      <c r="I892" s="11" t="s">
        <v>18</v>
      </c>
      <c r="J892" s="11">
        <v>3</v>
      </c>
      <c r="K892" s="11">
        <v>9</v>
      </c>
      <c r="L892" s="11">
        <v>1</v>
      </c>
      <c r="M892" s="11">
        <v>56</v>
      </c>
      <c r="N892" s="14">
        <v>1987.9332999999999</v>
      </c>
      <c r="O892" s="15">
        <v>475.12</v>
      </c>
      <c r="P892" s="11">
        <f>A892*1000/5000</f>
        <v>176.8</v>
      </c>
      <c r="Q892" s="13">
        <f>IF(F892&gt;700000,A892*1000/5629,"0")</f>
        <v>157.04387990762126</v>
      </c>
    </row>
    <row r="893" spans="1:17" x14ac:dyDescent="0.3">
      <c r="A893" s="11">
        <f t="shared" si="13"/>
        <v>885</v>
      </c>
      <c r="B893" s="11"/>
      <c r="C893" s="11" t="s">
        <v>900</v>
      </c>
      <c r="D893" s="11" t="s">
        <v>28</v>
      </c>
      <c r="E893" s="11" t="s">
        <v>901</v>
      </c>
      <c r="F893" s="11">
        <v>941910</v>
      </c>
      <c r="G893" s="16">
        <v>569707</v>
      </c>
      <c r="H893" s="11">
        <v>2023</v>
      </c>
      <c r="I893" s="11" t="s">
        <v>30</v>
      </c>
      <c r="J893" s="11">
        <v>3</v>
      </c>
      <c r="K893" s="11">
        <v>9</v>
      </c>
      <c r="L893" s="11">
        <v>1</v>
      </c>
      <c r="M893" s="11">
        <v>54</v>
      </c>
      <c r="N893" s="14">
        <v>1987.9</v>
      </c>
      <c r="O893" s="15">
        <v>473.82</v>
      </c>
      <c r="P893" s="11">
        <f>A893*1000/5000</f>
        <v>177</v>
      </c>
      <c r="Q893" s="13">
        <f>IF(F893&gt;700000,A893*1000/5629,"0")</f>
        <v>157.22153135548055</v>
      </c>
    </row>
    <row r="894" spans="1:17" x14ac:dyDescent="0.3">
      <c r="A894" s="11">
        <f t="shared" si="13"/>
        <v>886</v>
      </c>
      <c r="B894" s="11"/>
      <c r="C894" s="11" t="s">
        <v>412</v>
      </c>
      <c r="D894" s="11" t="s">
        <v>28</v>
      </c>
      <c r="E894" s="11" t="s">
        <v>413</v>
      </c>
      <c r="F894" s="11">
        <v>944510</v>
      </c>
      <c r="G894" s="16">
        <v>569575</v>
      </c>
      <c r="H894" s="11">
        <v>2023</v>
      </c>
      <c r="I894" s="11" t="s">
        <v>18</v>
      </c>
      <c r="J894" s="11">
        <v>3</v>
      </c>
      <c r="K894" s="11">
        <v>9</v>
      </c>
      <c r="L894" s="11">
        <v>9</v>
      </c>
      <c r="M894" s="11">
        <v>38</v>
      </c>
      <c r="N894" s="14">
        <v>1995.6333</v>
      </c>
      <c r="O894" s="15">
        <v>473.29</v>
      </c>
      <c r="P894" s="11">
        <f>A894*1000/5000</f>
        <v>177.2</v>
      </c>
      <c r="Q894" s="13">
        <f>IF(F894&gt;700000,A894*1000/5629,"0")</f>
        <v>157.39918280333984</v>
      </c>
    </row>
    <row r="895" spans="1:17" x14ac:dyDescent="0.3">
      <c r="A895" s="11">
        <f t="shared" si="13"/>
        <v>887</v>
      </c>
      <c r="B895" s="11"/>
      <c r="C895" s="11" t="s">
        <v>412</v>
      </c>
      <c r="D895" s="11" t="s">
        <v>28</v>
      </c>
      <c r="E895" s="11" t="s">
        <v>413</v>
      </c>
      <c r="F895" s="11">
        <v>944510</v>
      </c>
      <c r="G895" s="16">
        <v>312436</v>
      </c>
      <c r="H895" s="11">
        <v>2022</v>
      </c>
      <c r="I895" s="11" t="s">
        <v>30</v>
      </c>
      <c r="J895" s="11">
        <v>3</v>
      </c>
      <c r="K895" s="11">
        <v>9</v>
      </c>
      <c r="L895" s="11">
        <v>13</v>
      </c>
      <c r="M895" s="11">
        <v>17</v>
      </c>
      <c r="N895" s="14">
        <v>1999.2833000000001</v>
      </c>
      <c r="O895" s="15">
        <v>472.42</v>
      </c>
      <c r="P895" s="11">
        <f>A895*1000/5000</f>
        <v>177.4</v>
      </c>
      <c r="Q895" s="13">
        <f>IF(F895&gt;700000,A895*1000/5629,"0")</f>
        <v>157.57683425119916</v>
      </c>
    </row>
    <row r="896" spans="1:17" x14ac:dyDescent="0.3">
      <c r="A896" s="11">
        <f t="shared" si="13"/>
        <v>888</v>
      </c>
      <c r="B896" s="11"/>
      <c r="C896" s="11" t="s">
        <v>730</v>
      </c>
      <c r="D896" s="11" t="s">
        <v>28</v>
      </c>
      <c r="E896" s="11" t="s">
        <v>731</v>
      </c>
      <c r="F896" s="11">
        <v>942053</v>
      </c>
      <c r="G896" s="16">
        <v>578768</v>
      </c>
      <c r="H896" s="11">
        <v>2023</v>
      </c>
      <c r="I896" s="11" t="s">
        <v>30</v>
      </c>
      <c r="J896" s="11">
        <v>3</v>
      </c>
      <c r="K896" s="11">
        <v>9</v>
      </c>
      <c r="L896" s="11">
        <v>10</v>
      </c>
      <c r="M896" s="11">
        <v>51</v>
      </c>
      <c r="N896" s="14">
        <v>1996.85</v>
      </c>
      <c r="O896" s="15">
        <v>471.77</v>
      </c>
      <c r="P896" s="11">
        <f>A896*1000/5000</f>
        <v>177.6</v>
      </c>
      <c r="Q896" s="13">
        <f>IF(F896&gt;700000,A896*1000/5629,"0")</f>
        <v>157.75448569905845</v>
      </c>
    </row>
    <row r="897" spans="1:17" x14ac:dyDescent="0.3">
      <c r="A897" s="11">
        <f t="shared" si="13"/>
        <v>889</v>
      </c>
      <c r="B897" s="11"/>
      <c r="C897" s="11" t="s">
        <v>412</v>
      </c>
      <c r="D897" s="11" t="s">
        <v>28</v>
      </c>
      <c r="E897" s="11" t="s">
        <v>413</v>
      </c>
      <c r="F897" s="11">
        <v>944510</v>
      </c>
      <c r="G897" s="16">
        <v>312171</v>
      </c>
      <c r="H897" s="11">
        <v>2022</v>
      </c>
      <c r="I897" s="11" t="s">
        <v>30</v>
      </c>
      <c r="J897" s="11">
        <v>3</v>
      </c>
      <c r="K897" s="11">
        <v>9</v>
      </c>
      <c r="L897" s="11">
        <v>16</v>
      </c>
      <c r="M897" s="11">
        <v>25</v>
      </c>
      <c r="N897" s="14">
        <v>2002.4167</v>
      </c>
      <c r="O897" s="15">
        <v>471.69</v>
      </c>
      <c r="P897" s="11">
        <f>A897*1000/5000</f>
        <v>177.8</v>
      </c>
      <c r="Q897" s="13">
        <f>IF(F897&gt;700000,A897*1000/5629,"0")</f>
        <v>157.93213714691774</v>
      </c>
    </row>
    <row r="898" spans="1:17" x14ac:dyDescent="0.3">
      <c r="A898" s="11">
        <f t="shared" si="13"/>
        <v>890</v>
      </c>
      <c r="B898" s="11"/>
      <c r="C898" s="11" t="s">
        <v>24</v>
      </c>
      <c r="D898" s="11" t="s">
        <v>25</v>
      </c>
      <c r="E898" s="11">
        <v>1602</v>
      </c>
      <c r="F898" s="11">
        <v>599379</v>
      </c>
      <c r="G898" s="16" t="s">
        <v>1014</v>
      </c>
      <c r="H898" s="11">
        <v>2023</v>
      </c>
      <c r="I898" s="11" t="s">
        <v>42</v>
      </c>
      <c r="J898" s="11">
        <v>2</v>
      </c>
      <c r="K898" s="11">
        <v>11</v>
      </c>
      <c r="L898" s="11">
        <v>2</v>
      </c>
      <c r="M898" s="11">
        <v>58</v>
      </c>
      <c r="N898" s="11">
        <f>(K898+18)*60-472+L898+M898/60</f>
        <v>1270.9666666666667</v>
      </c>
      <c r="O898" s="12">
        <f>F898/(((K898+18)*60-472)+L898+M898/60)</f>
        <v>471.59301319205855</v>
      </c>
      <c r="P898" s="11">
        <f>A898*1000/5000</f>
        <v>178</v>
      </c>
      <c r="Q898" s="13" t="str">
        <f>IF(F898&gt;700000,A898*1000/5629,"0")</f>
        <v>0</v>
      </c>
    </row>
    <row r="899" spans="1:17" x14ac:dyDescent="0.3">
      <c r="A899" s="11">
        <f t="shared" si="13"/>
        <v>891</v>
      </c>
      <c r="B899" s="11"/>
      <c r="C899" s="11" t="s">
        <v>73</v>
      </c>
      <c r="D899" s="11" t="s">
        <v>25</v>
      </c>
      <c r="E899" s="11">
        <v>2802</v>
      </c>
      <c r="F899" s="11">
        <v>715434</v>
      </c>
      <c r="G899" s="16" t="s">
        <v>1015</v>
      </c>
      <c r="H899" s="11">
        <v>2019</v>
      </c>
      <c r="I899" s="11" t="s">
        <v>17</v>
      </c>
      <c r="J899" s="11">
        <v>2</v>
      </c>
      <c r="K899" s="11">
        <v>15</v>
      </c>
      <c r="L899" s="11">
        <v>13</v>
      </c>
      <c r="M899" s="11">
        <v>16</v>
      </c>
      <c r="N899" s="11">
        <f>(K899+18)*60-472+L899+M899/60</f>
        <v>1521.2666666666667</v>
      </c>
      <c r="O899" s="12">
        <f>F899/(((K899+18)*60-472)+L899+M899/60)</f>
        <v>470.2883561943994</v>
      </c>
      <c r="P899" s="11">
        <f>A899*1000/5000</f>
        <v>178.2</v>
      </c>
      <c r="Q899" s="13">
        <f>IF(F899&gt;700000,A899*1000/5629,"0")</f>
        <v>158.28744004263635</v>
      </c>
    </row>
    <row r="900" spans="1:17" x14ac:dyDescent="0.3">
      <c r="A900" s="11">
        <f t="shared" si="13"/>
        <v>892</v>
      </c>
      <c r="B900" s="11"/>
      <c r="C900" s="11" t="s">
        <v>434</v>
      </c>
      <c r="D900" s="11" t="s">
        <v>28</v>
      </c>
      <c r="E900" s="11" t="s">
        <v>435</v>
      </c>
      <c r="F900" s="11">
        <v>1179509</v>
      </c>
      <c r="G900" s="16">
        <v>718902</v>
      </c>
      <c r="H900" s="11">
        <v>2023</v>
      </c>
      <c r="I900" s="11" t="s">
        <v>30</v>
      </c>
      <c r="J900" s="11">
        <v>3</v>
      </c>
      <c r="K900" s="11">
        <v>17</v>
      </c>
      <c r="L900" s="11">
        <v>50</v>
      </c>
      <c r="M900" s="11">
        <v>43</v>
      </c>
      <c r="N900" s="14">
        <v>2516.7166999999999</v>
      </c>
      <c r="O900" s="15">
        <v>468.67</v>
      </c>
      <c r="P900" s="11">
        <f>A900*1000/5000</f>
        <v>178.4</v>
      </c>
      <c r="Q900" s="13">
        <f>IF(F900&gt;700000,A900*1000/5629,"0")</f>
        <v>158.46509149049564</v>
      </c>
    </row>
    <row r="901" spans="1:17" x14ac:dyDescent="0.3">
      <c r="A901" s="11">
        <f t="shared" si="13"/>
        <v>893</v>
      </c>
      <c r="B901" s="11"/>
      <c r="C901" s="11" t="s">
        <v>1016</v>
      </c>
      <c r="D901" s="11" t="s">
        <v>28</v>
      </c>
      <c r="E901" s="11" t="s">
        <v>1017</v>
      </c>
      <c r="F901" s="11">
        <v>1162384</v>
      </c>
      <c r="G901" s="16">
        <v>1060471</v>
      </c>
      <c r="H901" s="11">
        <v>2021</v>
      </c>
      <c r="I901" s="11" t="s">
        <v>18</v>
      </c>
      <c r="J901" s="11">
        <v>3</v>
      </c>
      <c r="K901" s="11">
        <v>17</v>
      </c>
      <c r="L901" s="11">
        <v>26</v>
      </c>
      <c r="M901" s="11">
        <v>11</v>
      </c>
      <c r="N901" s="14">
        <v>2492.1833000000001</v>
      </c>
      <c r="O901" s="15">
        <v>466.41</v>
      </c>
      <c r="P901" s="11">
        <f>A901*1000/5000</f>
        <v>178.6</v>
      </c>
      <c r="Q901" s="13">
        <f>IF(F901&gt;700000,A901*1000/5629,"0")</f>
        <v>158.64274293835496</v>
      </c>
    </row>
    <row r="902" spans="1:17" x14ac:dyDescent="0.3">
      <c r="A902" s="11">
        <f t="shared" si="13"/>
        <v>894</v>
      </c>
      <c r="B902" s="11"/>
      <c r="C902" s="11" t="s">
        <v>151</v>
      </c>
      <c r="D902" s="11" t="s">
        <v>25</v>
      </c>
      <c r="E902" s="11">
        <v>1610</v>
      </c>
      <c r="F902" s="11">
        <v>597191</v>
      </c>
      <c r="G902" s="16" t="s">
        <v>1018</v>
      </c>
      <c r="H902" s="11">
        <v>2021</v>
      </c>
      <c r="I902" s="11" t="s">
        <v>42</v>
      </c>
      <c r="J902" s="11">
        <v>2</v>
      </c>
      <c r="K902" s="11">
        <v>11</v>
      </c>
      <c r="L902" s="11">
        <v>14</v>
      </c>
      <c r="M902" s="11">
        <v>45</v>
      </c>
      <c r="N902" s="11">
        <f>(K902+18)*60-472+L902+M902/60</f>
        <v>1282.75</v>
      </c>
      <c r="O902" s="12">
        <f>F902/(((K902+18)*60-472)+L902+M902/60)</f>
        <v>465.55525238744883</v>
      </c>
      <c r="P902" s="11">
        <f>A902*1000/5000</f>
        <v>178.8</v>
      </c>
      <c r="Q902" s="13" t="str">
        <f>IF(F902&gt;700000,A902*1000/5629,"0")</f>
        <v>0</v>
      </c>
    </row>
    <row r="903" spans="1:17" x14ac:dyDescent="0.3">
      <c r="A903" s="11">
        <f t="shared" si="13"/>
        <v>895</v>
      </c>
      <c r="B903" s="11"/>
      <c r="C903" s="11" t="s">
        <v>1019</v>
      </c>
      <c r="D903" s="11" t="s">
        <v>28</v>
      </c>
      <c r="E903" s="11" t="s">
        <v>1020</v>
      </c>
      <c r="F903" s="11">
        <v>1216028</v>
      </c>
      <c r="G903" s="16">
        <v>1068028</v>
      </c>
      <c r="H903" s="11">
        <v>2021</v>
      </c>
      <c r="I903" s="11" t="s">
        <v>30</v>
      </c>
      <c r="J903" s="11">
        <v>3</v>
      </c>
      <c r="K903" s="11">
        <v>19</v>
      </c>
      <c r="L903" s="11">
        <v>43</v>
      </c>
      <c r="M903" s="11">
        <v>33</v>
      </c>
      <c r="N903" s="14">
        <v>2629.55</v>
      </c>
      <c r="O903" s="15">
        <v>462.45</v>
      </c>
      <c r="P903" s="11">
        <f>A903*1000/5000</f>
        <v>179</v>
      </c>
      <c r="Q903" s="13">
        <f>IF(F903&gt;700000,A903*1000/5629,"0")</f>
        <v>158.99804583407354</v>
      </c>
    </row>
    <row r="904" spans="1:17" x14ac:dyDescent="0.3">
      <c r="A904" s="11">
        <f t="shared" si="13"/>
        <v>896</v>
      </c>
      <c r="B904" s="11"/>
      <c r="C904" s="11" t="s">
        <v>1016</v>
      </c>
      <c r="D904" s="11" t="s">
        <v>28</v>
      </c>
      <c r="E904" s="11" t="s">
        <v>1017</v>
      </c>
      <c r="F904" s="11">
        <v>1162384</v>
      </c>
      <c r="G904" s="16">
        <v>1262473</v>
      </c>
      <c r="H904" s="11">
        <v>2022</v>
      </c>
      <c r="I904" s="11" t="s">
        <v>18</v>
      </c>
      <c r="J904" s="11">
        <v>3</v>
      </c>
      <c r="K904" s="11">
        <v>17</v>
      </c>
      <c r="L904" s="11">
        <v>48</v>
      </c>
      <c r="M904" s="11">
        <v>12</v>
      </c>
      <c r="N904" s="14">
        <v>2514.1999999999998</v>
      </c>
      <c r="O904" s="15">
        <v>462.33</v>
      </c>
      <c r="P904" s="11">
        <f>A904*1000/5000</f>
        <v>179.2</v>
      </c>
      <c r="Q904" s="13">
        <f>IF(F904&gt;700000,A904*1000/5629,"0")</f>
        <v>159.17569728193286</v>
      </c>
    </row>
    <row r="905" spans="1:17" x14ac:dyDescent="0.3">
      <c r="A905" s="11">
        <f t="shared" si="13"/>
        <v>897</v>
      </c>
      <c r="B905" s="11"/>
      <c r="C905" s="11" t="s">
        <v>722</v>
      </c>
      <c r="D905" s="11" t="s">
        <v>28</v>
      </c>
      <c r="E905" s="11" t="s">
        <v>723</v>
      </c>
      <c r="F905" s="11">
        <v>926357</v>
      </c>
      <c r="G905" s="16">
        <v>583862</v>
      </c>
      <c r="H905" s="11">
        <v>2023</v>
      </c>
      <c r="I905" s="11" t="s">
        <v>18</v>
      </c>
      <c r="J905" s="11">
        <v>3</v>
      </c>
      <c r="K905" s="11">
        <v>9</v>
      </c>
      <c r="L905" s="11">
        <v>23</v>
      </c>
      <c r="M905" s="11">
        <v>44</v>
      </c>
      <c r="N905" s="14">
        <v>2009.7333000000001</v>
      </c>
      <c r="O905" s="15">
        <v>460.94</v>
      </c>
      <c r="P905" s="11">
        <f>A905*1000/5000</f>
        <v>179.4</v>
      </c>
      <c r="Q905" s="13">
        <f>IF(F905&gt;700000,A905*1000/5629,"0")</f>
        <v>159.35334872979215</v>
      </c>
    </row>
    <row r="906" spans="1:17" x14ac:dyDescent="0.3">
      <c r="A906" s="11">
        <f t="shared" si="13"/>
        <v>898</v>
      </c>
      <c r="B906" s="11"/>
      <c r="C906" s="11" t="s">
        <v>1021</v>
      </c>
      <c r="D906" s="11" t="s">
        <v>28</v>
      </c>
      <c r="E906" s="11" t="s">
        <v>1022</v>
      </c>
      <c r="F906" s="11">
        <v>1236996</v>
      </c>
      <c r="G906" s="16">
        <v>1260309</v>
      </c>
      <c r="H906" s="11">
        <v>2022</v>
      </c>
      <c r="I906" s="11" t="s">
        <v>30</v>
      </c>
      <c r="J906" s="11">
        <v>3</v>
      </c>
      <c r="K906" s="11">
        <v>20</v>
      </c>
      <c r="L906" s="11">
        <v>46</v>
      </c>
      <c r="M906" s="11">
        <v>59</v>
      </c>
      <c r="N906" s="14">
        <v>2692.9832999999999</v>
      </c>
      <c r="O906" s="15">
        <v>459.34</v>
      </c>
      <c r="P906" s="11">
        <f>A906*1000/5000</f>
        <v>179.6</v>
      </c>
      <c r="Q906" s="13">
        <f>IF(F906&gt;700000,A906*1000/5629,"0")</f>
        <v>159.53100017765144</v>
      </c>
    </row>
    <row r="907" spans="1:17" x14ac:dyDescent="0.3">
      <c r="A907" s="11">
        <f t="shared" ref="A907:A970" si="14">A906+1</f>
        <v>899</v>
      </c>
      <c r="B907" s="11"/>
      <c r="C907" s="11" t="s">
        <v>81</v>
      </c>
      <c r="D907" s="11" t="s">
        <v>25</v>
      </c>
      <c r="E907" s="11">
        <v>2710</v>
      </c>
      <c r="F907" s="11">
        <v>784663</v>
      </c>
      <c r="G907" s="16" t="s">
        <v>1023</v>
      </c>
      <c r="H907" s="11">
        <v>2022</v>
      </c>
      <c r="I907" s="11" t="s">
        <v>17</v>
      </c>
      <c r="J907" s="11">
        <v>2</v>
      </c>
      <c r="K907" s="11">
        <v>18</v>
      </c>
      <c r="L907" s="11">
        <v>25</v>
      </c>
      <c r="M907" s="11">
        <v>41</v>
      </c>
      <c r="N907" s="11">
        <f>(K907+18)*60-472+L907+M907/60</f>
        <v>1713.6833333333334</v>
      </c>
      <c r="O907" s="12">
        <f>F907/(((K907+18)*60-472)+L907+M907/60)</f>
        <v>457.88097762130303</v>
      </c>
      <c r="P907" s="11">
        <f>A907*1000/5000</f>
        <v>179.8</v>
      </c>
      <c r="Q907" s="13">
        <f>IF(F907&gt;700000,A907*1000/5629,"0")</f>
        <v>159.70865162551075</v>
      </c>
    </row>
    <row r="908" spans="1:17" x14ac:dyDescent="0.3">
      <c r="A908" s="11">
        <f t="shared" si="14"/>
        <v>900</v>
      </c>
      <c r="B908" s="11"/>
      <c r="C908" s="11" t="s">
        <v>591</v>
      </c>
      <c r="D908" s="11" t="s">
        <v>28</v>
      </c>
      <c r="E908" s="11" t="s">
        <v>592</v>
      </c>
      <c r="F908" s="11">
        <v>1154692</v>
      </c>
      <c r="G908" s="16">
        <v>583432</v>
      </c>
      <c r="H908" s="11">
        <v>2022</v>
      </c>
      <c r="I908" s="11" t="s">
        <v>30</v>
      </c>
      <c r="J908" s="11">
        <v>3</v>
      </c>
      <c r="K908" s="11">
        <v>18</v>
      </c>
      <c r="L908" s="11">
        <v>5</v>
      </c>
      <c r="M908" s="11">
        <v>9</v>
      </c>
      <c r="N908" s="14">
        <v>2531.15</v>
      </c>
      <c r="O908" s="15">
        <v>456.19</v>
      </c>
      <c r="P908" s="11">
        <f>A908*1000/5000</f>
        <v>180</v>
      </c>
      <c r="Q908" s="13">
        <f>IF(F908&gt;700000,A908*1000/5629,"0")</f>
        <v>159.88630307337004</v>
      </c>
    </row>
    <row r="909" spans="1:17" x14ac:dyDescent="0.3">
      <c r="A909" s="11">
        <f t="shared" si="14"/>
        <v>901</v>
      </c>
      <c r="B909" s="11"/>
      <c r="C909" s="11" t="s">
        <v>1024</v>
      </c>
      <c r="D909" s="11" t="s">
        <v>28</v>
      </c>
      <c r="E909" s="11" t="s">
        <v>1025</v>
      </c>
      <c r="F909" s="11">
        <v>1018898</v>
      </c>
      <c r="G909" s="16">
        <v>1162999</v>
      </c>
      <c r="H909" s="11">
        <v>2022</v>
      </c>
      <c r="I909" s="11" t="s">
        <v>18</v>
      </c>
      <c r="J909" s="11">
        <v>3</v>
      </c>
      <c r="K909" s="11">
        <v>13</v>
      </c>
      <c r="L909" s="11">
        <v>20</v>
      </c>
      <c r="M909" s="11">
        <v>15</v>
      </c>
      <c r="N909" s="14">
        <v>2246.25</v>
      </c>
      <c r="O909" s="15">
        <v>453.6</v>
      </c>
      <c r="P909" s="11">
        <f>A909*1000/5000</f>
        <v>180.2</v>
      </c>
      <c r="Q909" s="13">
        <f>IF(F909&gt;700000,A909*1000/5629,"0")</f>
        <v>160.06395452122933</v>
      </c>
    </row>
    <row r="910" spans="1:17" x14ac:dyDescent="0.3">
      <c r="A910" s="11">
        <f t="shared" si="14"/>
        <v>902</v>
      </c>
      <c r="B910" s="11"/>
      <c r="C910" s="11" t="s">
        <v>1026</v>
      </c>
      <c r="D910" s="11" t="s">
        <v>28</v>
      </c>
      <c r="E910" s="11" t="s">
        <v>1027</v>
      </c>
      <c r="F910" s="11">
        <v>1169362</v>
      </c>
      <c r="G910" s="16">
        <v>649886</v>
      </c>
      <c r="H910" s="11">
        <v>2022</v>
      </c>
      <c r="I910" s="11" t="s">
        <v>30</v>
      </c>
      <c r="J910" s="11">
        <v>3</v>
      </c>
      <c r="K910" s="11">
        <v>18</v>
      </c>
      <c r="L910" s="11">
        <v>54</v>
      </c>
      <c r="M910" s="11">
        <v>14</v>
      </c>
      <c r="N910" s="14">
        <v>2580.2332999999999</v>
      </c>
      <c r="O910" s="15">
        <v>453.2</v>
      </c>
      <c r="P910" s="11">
        <f>A910*1000/5000</f>
        <v>180.4</v>
      </c>
      <c r="Q910" s="13">
        <f>IF(F910&gt;700000,A910*1000/5629,"0")</f>
        <v>160.24160596908865</v>
      </c>
    </row>
    <row r="911" spans="1:17" x14ac:dyDescent="0.3">
      <c r="A911" s="11">
        <f t="shared" si="14"/>
        <v>903</v>
      </c>
      <c r="B911" s="11"/>
      <c r="C911" s="11" t="s">
        <v>583</v>
      </c>
      <c r="D911" s="11" t="s">
        <v>28</v>
      </c>
      <c r="E911" s="11" t="s">
        <v>584</v>
      </c>
      <c r="F911" s="11">
        <v>1079054</v>
      </c>
      <c r="G911" s="16">
        <v>301043</v>
      </c>
      <c r="H911" s="11">
        <v>2023</v>
      </c>
      <c r="I911" s="11" t="s">
        <v>30</v>
      </c>
      <c r="J911" s="11">
        <v>3</v>
      </c>
      <c r="K911" s="11">
        <v>15</v>
      </c>
      <c r="L911" s="11">
        <v>46</v>
      </c>
      <c r="M911" s="11">
        <v>16</v>
      </c>
      <c r="N911" s="14">
        <v>2392.2667000000001</v>
      </c>
      <c r="O911" s="15">
        <v>451.06</v>
      </c>
      <c r="P911" s="11">
        <f>A911*1000/5000</f>
        <v>180.6</v>
      </c>
      <c r="Q911" s="13">
        <f>IF(F911&gt;700000,A911*1000/5629,"0")</f>
        <v>160.41925741694794</v>
      </c>
    </row>
    <row r="912" spans="1:17" x14ac:dyDescent="0.3">
      <c r="A912" s="11">
        <f t="shared" si="14"/>
        <v>904</v>
      </c>
      <c r="B912" s="11"/>
      <c r="C912" s="11" t="s">
        <v>65</v>
      </c>
      <c r="D912" s="11" t="s">
        <v>25</v>
      </c>
      <c r="E912" s="11">
        <v>802</v>
      </c>
      <c r="F912" s="11">
        <v>742233</v>
      </c>
      <c r="G912" s="16" t="s">
        <v>1028</v>
      </c>
      <c r="H912" s="11">
        <v>2022</v>
      </c>
      <c r="I912" s="11" t="s">
        <v>42</v>
      </c>
      <c r="J912" s="11">
        <v>2</v>
      </c>
      <c r="K912" s="11">
        <v>17</v>
      </c>
      <c r="L912" s="11">
        <v>19</v>
      </c>
      <c r="M912" s="11">
        <v>13</v>
      </c>
      <c r="N912" s="11">
        <f>(K912+18)*60-472+L912+M912/60</f>
        <v>1647.2166666666667</v>
      </c>
      <c r="O912" s="12">
        <f>F912/(((K912+18)*60-472)+L912+M912/60)</f>
        <v>450.59828195036073</v>
      </c>
      <c r="P912" s="11">
        <f>A912*1000/5000</f>
        <v>180.8</v>
      </c>
      <c r="Q912" s="13">
        <f>IF(F912&gt;700000,A912*1000/5629,"0")</f>
        <v>160.59690886480726</v>
      </c>
    </row>
    <row r="913" spans="1:17" x14ac:dyDescent="0.3">
      <c r="A913" s="11">
        <f t="shared" si="14"/>
        <v>905</v>
      </c>
      <c r="B913" s="11"/>
      <c r="C913" s="11" t="s">
        <v>410</v>
      </c>
      <c r="D913" s="11" t="s">
        <v>28</v>
      </c>
      <c r="E913" s="11" t="s">
        <v>411</v>
      </c>
      <c r="F913" s="11">
        <v>1080531</v>
      </c>
      <c r="G913" s="16">
        <v>302064</v>
      </c>
      <c r="H913" s="11">
        <v>2023</v>
      </c>
      <c r="I913" s="11" t="s">
        <v>18</v>
      </c>
      <c r="J913" s="11">
        <v>3</v>
      </c>
      <c r="K913" s="11">
        <v>15</v>
      </c>
      <c r="L913" s="11">
        <v>54</v>
      </c>
      <c r="M913" s="11">
        <v>42</v>
      </c>
      <c r="N913" s="14">
        <v>2400.6999999999998</v>
      </c>
      <c r="O913" s="15">
        <v>450.09</v>
      </c>
      <c r="P913" s="11">
        <f>A913*1000/5000</f>
        <v>181</v>
      </c>
      <c r="Q913" s="13">
        <f>IF(F913&gt;700000,A913*1000/5629,"0")</f>
        <v>160.77456031266655</v>
      </c>
    </row>
    <row r="914" spans="1:17" x14ac:dyDescent="0.3">
      <c r="A914" s="11">
        <f t="shared" si="14"/>
        <v>906</v>
      </c>
      <c r="B914" s="11"/>
      <c r="C914" s="11" t="s">
        <v>997</v>
      </c>
      <c r="D914" s="11" t="s">
        <v>28</v>
      </c>
      <c r="E914" s="11" t="s">
        <v>998</v>
      </c>
      <c r="F914" s="11">
        <v>952973</v>
      </c>
      <c r="G914" s="16">
        <v>1066335</v>
      </c>
      <c r="H914" s="11">
        <v>2023</v>
      </c>
      <c r="I914" s="11" t="s">
        <v>30</v>
      </c>
      <c r="J914" s="11">
        <v>3</v>
      </c>
      <c r="K914" s="11">
        <v>11</v>
      </c>
      <c r="L914" s="11">
        <v>16</v>
      </c>
      <c r="M914" s="11">
        <v>37</v>
      </c>
      <c r="N914" s="14">
        <v>2122.6167</v>
      </c>
      <c r="O914" s="15">
        <v>448.96</v>
      </c>
      <c r="P914" s="11">
        <f>A914*1000/5000</f>
        <v>181.2</v>
      </c>
      <c r="Q914" s="13">
        <f>IF(F914&gt;700000,A914*1000/5629,"0")</f>
        <v>160.95221176052584</v>
      </c>
    </row>
    <row r="915" spans="1:17" x14ac:dyDescent="0.3">
      <c r="A915" s="11">
        <f t="shared" si="14"/>
        <v>907</v>
      </c>
      <c r="B915" s="11"/>
      <c r="C915" s="11" t="s">
        <v>1029</v>
      </c>
      <c r="D915" s="11" t="s">
        <v>28</v>
      </c>
      <c r="E915" s="11" t="s">
        <v>1030</v>
      </c>
      <c r="F915" s="11">
        <v>1002259</v>
      </c>
      <c r="G915" s="16">
        <v>132477</v>
      </c>
      <c r="H915" s="11">
        <v>2022</v>
      </c>
      <c r="I915" s="11" t="s">
        <v>30</v>
      </c>
      <c r="J915" s="11">
        <v>3</v>
      </c>
      <c r="K915" s="11">
        <v>13</v>
      </c>
      <c r="L915" s="11">
        <v>7</v>
      </c>
      <c r="M915" s="11">
        <v>33</v>
      </c>
      <c r="N915" s="14">
        <v>2233.5500000000002</v>
      </c>
      <c r="O915" s="15">
        <v>448.73</v>
      </c>
      <c r="P915" s="11">
        <f>A915*1000/5000</f>
        <v>181.4</v>
      </c>
      <c r="Q915" s="13">
        <f>IF(F915&gt;700000,A915*1000/5629,"0")</f>
        <v>161.12986320838516</v>
      </c>
    </row>
    <row r="916" spans="1:17" x14ac:dyDescent="0.3">
      <c r="A916" s="11">
        <f t="shared" si="14"/>
        <v>908</v>
      </c>
      <c r="B916" s="11"/>
      <c r="C916" s="11" t="s">
        <v>392</v>
      </c>
      <c r="D916" s="11" t="s">
        <v>28</v>
      </c>
      <c r="E916" s="11" t="s">
        <v>393</v>
      </c>
      <c r="F916" s="11">
        <v>946131</v>
      </c>
      <c r="G916" s="16">
        <v>802510</v>
      </c>
      <c r="H916" s="11">
        <v>2023</v>
      </c>
      <c r="I916" s="11" t="s">
        <v>18</v>
      </c>
      <c r="J916" s="11">
        <v>3</v>
      </c>
      <c r="K916" s="11">
        <v>11</v>
      </c>
      <c r="L916" s="11">
        <v>5</v>
      </c>
      <c r="M916" s="11">
        <v>22</v>
      </c>
      <c r="N916" s="14">
        <v>2111.3667</v>
      </c>
      <c r="O916" s="15">
        <v>448.11</v>
      </c>
      <c r="P916" s="11">
        <f>A916*1000/5000</f>
        <v>181.6</v>
      </c>
      <c r="Q916" s="13">
        <f>IF(F916&gt;700000,A916*1000/5629,"0")</f>
        <v>161.30751465624445</v>
      </c>
    </row>
    <row r="917" spans="1:17" x14ac:dyDescent="0.3">
      <c r="A917" s="11">
        <f t="shared" si="14"/>
        <v>909</v>
      </c>
      <c r="B917" s="11"/>
      <c r="C917" s="11" t="s">
        <v>1031</v>
      </c>
      <c r="D917" s="11" t="s">
        <v>28</v>
      </c>
      <c r="E917" s="11" t="s">
        <v>1032</v>
      </c>
      <c r="F917" s="11">
        <v>1118134</v>
      </c>
      <c r="G917" s="16">
        <v>476334</v>
      </c>
      <c r="H917" s="11">
        <v>2023</v>
      </c>
      <c r="I917" s="11" t="s">
        <v>30</v>
      </c>
      <c r="J917" s="11">
        <v>3</v>
      </c>
      <c r="K917" s="11">
        <v>17</v>
      </c>
      <c r="L917" s="11">
        <v>32</v>
      </c>
      <c r="M917" s="11">
        <v>56</v>
      </c>
      <c r="N917" s="14">
        <v>2498.9333000000001</v>
      </c>
      <c r="O917" s="15">
        <v>447.44</v>
      </c>
      <c r="P917" s="11">
        <f>A917*1000/5000</f>
        <v>181.8</v>
      </c>
      <c r="Q917" s="13">
        <f>IF(F917&gt;700000,A917*1000/5629,"0")</f>
        <v>161.48516610410374</v>
      </c>
    </row>
    <row r="918" spans="1:17" x14ac:dyDescent="0.3">
      <c r="A918" s="11">
        <f t="shared" si="14"/>
        <v>910</v>
      </c>
      <c r="B918" s="11"/>
      <c r="C918" s="11" t="s">
        <v>625</v>
      </c>
      <c r="D918" s="11" t="s">
        <v>28</v>
      </c>
      <c r="E918" s="11" t="s">
        <v>626</v>
      </c>
      <c r="F918" s="11">
        <v>974763</v>
      </c>
      <c r="G918" s="16">
        <v>2043443</v>
      </c>
      <c r="H918" s="11">
        <v>2024</v>
      </c>
      <c r="I918" s="11" t="s">
        <v>18</v>
      </c>
      <c r="J918" s="11">
        <v>3</v>
      </c>
      <c r="K918" s="11">
        <v>12</v>
      </c>
      <c r="L918" s="11">
        <v>15</v>
      </c>
      <c r="M918" s="11">
        <v>29</v>
      </c>
      <c r="N918" s="14">
        <v>2181.4832999999999</v>
      </c>
      <c r="O918" s="15">
        <v>446.84</v>
      </c>
      <c r="P918" s="11">
        <f>A918*1000/5000</f>
        <v>182</v>
      </c>
      <c r="Q918" s="13">
        <f>IF(F918&gt;700000,A918*1000/5629,"0")</f>
        <v>161.66281755196306</v>
      </c>
    </row>
    <row r="919" spans="1:17" x14ac:dyDescent="0.3">
      <c r="A919" s="11">
        <f t="shared" si="14"/>
        <v>911</v>
      </c>
      <c r="B919" s="11"/>
      <c r="C919" s="11" t="s">
        <v>327</v>
      </c>
      <c r="D919" s="11" t="s">
        <v>28</v>
      </c>
      <c r="E919" s="11" t="s">
        <v>328</v>
      </c>
      <c r="F919" s="11">
        <v>1080515</v>
      </c>
      <c r="G919" s="16">
        <v>210758</v>
      </c>
      <c r="H919" s="11">
        <v>2022</v>
      </c>
      <c r="I919" s="11" t="s">
        <v>18</v>
      </c>
      <c r="J919" s="11">
        <v>3</v>
      </c>
      <c r="K919" s="11">
        <v>16</v>
      </c>
      <c r="L919" s="11">
        <v>12</v>
      </c>
      <c r="M919" s="11">
        <v>40</v>
      </c>
      <c r="N919" s="14">
        <v>2418.6667000000002</v>
      </c>
      <c r="O919" s="15">
        <v>446.74</v>
      </c>
      <c r="P919" s="11">
        <f>A919*1000/5000</f>
        <v>182.2</v>
      </c>
      <c r="Q919" s="13">
        <f>IF(F919&gt;700000,A919*1000/5629,"0")</f>
        <v>161.84046899982235</v>
      </c>
    </row>
    <row r="920" spans="1:17" x14ac:dyDescent="0.3">
      <c r="A920" s="11">
        <f t="shared" si="14"/>
        <v>912</v>
      </c>
      <c r="B920" s="11"/>
      <c r="C920" s="11" t="s">
        <v>946</v>
      </c>
      <c r="D920" s="11" t="s">
        <v>28</v>
      </c>
      <c r="E920" s="11" t="s">
        <v>947</v>
      </c>
      <c r="F920" s="11">
        <v>1123726</v>
      </c>
      <c r="G920" s="16">
        <v>963990</v>
      </c>
      <c r="H920" s="11">
        <v>2019</v>
      </c>
      <c r="I920" s="11" t="s">
        <v>18</v>
      </c>
      <c r="J920" s="11">
        <v>3</v>
      </c>
      <c r="K920" s="11">
        <v>17</v>
      </c>
      <c r="L920" s="11">
        <v>52</v>
      </c>
      <c r="M920" s="11">
        <v>10</v>
      </c>
      <c r="N920" s="14">
        <v>2518.1667000000002</v>
      </c>
      <c r="O920" s="15">
        <v>446.25</v>
      </c>
      <c r="P920" s="11">
        <f>A920*1000/5000</f>
        <v>182.4</v>
      </c>
      <c r="Q920" s="13">
        <f>IF(F920&gt;700000,A920*1000/5629,"0")</f>
        <v>162.01812044768164</v>
      </c>
    </row>
    <row r="921" spans="1:17" x14ac:dyDescent="0.3">
      <c r="A921" s="11">
        <f t="shared" si="14"/>
        <v>913</v>
      </c>
      <c r="B921" s="11"/>
      <c r="C921" s="11" t="s">
        <v>73</v>
      </c>
      <c r="D921" s="11" t="s">
        <v>25</v>
      </c>
      <c r="E921" s="11">
        <v>806</v>
      </c>
      <c r="F921" s="11">
        <v>715434</v>
      </c>
      <c r="G921" s="16" t="s">
        <v>1033</v>
      </c>
      <c r="H921" s="11">
        <v>2022</v>
      </c>
      <c r="I921" s="11" t="s">
        <v>42</v>
      </c>
      <c r="J921" s="11">
        <v>2</v>
      </c>
      <c r="K921" s="11">
        <v>16</v>
      </c>
      <c r="L921" s="11">
        <v>36</v>
      </c>
      <c r="M921" s="11">
        <v>39</v>
      </c>
      <c r="N921" s="11">
        <f>(K921+18)*60-472+L921+M921/60</f>
        <v>1604.65</v>
      </c>
      <c r="O921" s="12">
        <f>F921/(((K921+18)*60-472)+L921+M921/60)</f>
        <v>445.85049699311372</v>
      </c>
      <c r="P921" s="11">
        <f>A921*1000/5000</f>
        <v>182.6</v>
      </c>
      <c r="Q921" s="13">
        <f>IF(F921&gt;700000,A921*1000/5629,"0")</f>
        <v>162.19577189554096</v>
      </c>
    </row>
    <row r="922" spans="1:17" x14ac:dyDescent="0.3">
      <c r="A922" s="11">
        <f t="shared" si="14"/>
        <v>914</v>
      </c>
      <c r="B922" s="11"/>
      <c r="C922" s="11" t="s">
        <v>1034</v>
      </c>
      <c r="D922" s="11" t="s">
        <v>28</v>
      </c>
      <c r="E922" s="11" t="s">
        <v>1035</v>
      </c>
      <c r="F922" s="11">
        <v>1089723</v>
      </c>
      <c r="G922" s="16">
        <v>564103</v>
      </c>
      <c r="H922" s="11">
        <v>2023</v>
      </c>
      <c r="I922" s="11" t="s">
        <v>30</v>
      </c>
      <c r="J922" s="11">
        <v>3</v>
      </c>
      <c r="K922" s="11">
        <v>16</v>
      </c>
      <c r="L922" s="11">
        <v>46</v>
      </c>
      <c r="M922" s="11">
        <v>51</v>
      </c>
      <c r="N922" s="14">
        <v>2452.85</v>
      </c>
      <c r="O922" s="15">
        <v>444.27</v>
      </c>
      <c r="P922" s="11">
        <f>A922*1000/5000</f>
        <v>182.8</v>
      </c>
      <c r="Q922" s="13">
        <f>IF(F922&gt;700000,A922*1000/5629,"0")</f>
        <v>162.37342334340025</v>
      </c>
    </row>
    <row r="923" spans="1:17" x14ac:dyDescent="0.3">
      <c r="A923" s="11">
        <f t="shared" si="14"/>
        <v>915</v>
      </c>
      <c r="B923" s="11"/>
      <c r="C923" s="11" t="s">
        <v>1036</v>
      </c>
      <c r="D923" s="11" t="s">
        <v>28</v>
      </c>
      <c r="E923" s="11" t="s">
        <v>1037</v>
      </c>
      <c r="F923" s="11">
        <v>1114349</v>
      </c>
      <c r="G923" s="16">
        <v>778117</v>
      </c>
      <c r="H923" s="11">
        <v>2021</v>
      </c>
      <c r="I923" s="11" t="s">
        <v>30</v>
      </c>
      <c r="J923" s="11">
        <v>3</v>
      </c>
      <c r="K923" s="11">
        <v>17</v>
      </c>
      <c r="L923" s="11">
        <v>42</v>
      </c>
      <c r="M923" s="11">
        <v>50</v>
      </c>
      <c r="N923" s="14">
        <v>2508.8332999999998</v>
      </c>
      <c r="O923" s="15">
        <v>444.17</v>
      </c>
      <c r="P923" s="11">
        <f>A923*1000/5000</f>
        <v>183</v>
      </c>
      <c r="Q923" s="13">
        <f>IF(F923&gt;700000,A923*1000/5629,"0")</f>
        <v>162.55107479125954</v>
      </c>
    </row>
    <row r="924" spans="1:17" x14ac:dyDescent="0.3">
      <c r="A924" s="11">
        <f t="shared" si="14"/>
        <v>916</v>
      </c>
      <c r="B924" s="11"/>
      <c r="C924" s="11" t="s">
        <v>325</v>
      </c>
      <c r="D924" s="11" t="s">
        <v>28</v>
      </c>
      <c r="E924" s="11" t="s">
        <v>326</v>
      </c>
      <c r="F924" s="11">
        <v>1102124</v>
      </c>
      <c r="G924" s="16">
        <v>2013816</v>
      </c>
      <c r="H924" s="11">
        <v>2022</v>
      </c>
      <c r="I924" s="11" t="s">
        <v>30</v>
      </c>
      <c r="J924" s="11">
        <v>3</v>
      </c>
      <c r="K924" s="11">
        <v>17</v>
      </c>
      <c r="L924" s="11">
        <v>20</v>
      </c>
      <c r="M924" s="11">
        <v>43</v>
      </c>
      <c r="N924" s="14">
        <v>2486.7166999999999</v>
      </c>
      <c r="O924" s="15">
        <v>443.2</v>
      </c>
      <c r="P924" s="11">
        <f>A924*1000/5000</f>
        <v>183.2</v>
      </c>
      <c r="Q924" s="13">
        <f>IF(F924&gt;700000,A924*1000/5629,"0")</f>
        <v>162.72872623911886</v>
      </c>
    </row>
    <row r="925" spans="1:17" x14ac:dyDescent="0.3">
      <c r="A925" s="11">
        <f t="shared" si="14"/>
        <v>917</v>
      </c>
      <c r="B925" s="11"/>
      <c r="C925" s="11" t="s">
        <v>122</v>
      </c>
      <c r="D925" s="11" t="s">
        <v>25</v>
      </c>
      <c r="E925" s="11">
        <v>2902</v>
      </c>
      <c r="F925" s="11">
        <v>642081</v>
      </c>
      <c r="G925" s="16" t="s">
        <v>1038</v>
      </c>
      <c r="H925" s="11">
        <v>2024</v>
      </c>
      <c r="I925" s="11" t="s">
        <v>42</v>
      </c>
      <c r="J925" s="11">
        <v>2</v>
      </c>
      <c r="K925" s="11">
        <v>14</v>
      </c>
      <c r="L925" s="11">
        <v>2</v>
      </c>
      <c r="M925" s="11">
        <v>47</v>
      </c>
      <c r="N925" s="11">
        <f>(K925+18)*60-472+L925+M925/60</f>
        <v>1450.7833333333333</v>
      </c>
      <c r="O925" s="12">
        <f>F925/(((K925+18)*60-472)+L925+M925/60)</f>
        <v>442.57539030638623</v>
      </c>
      <c r="P925" s="11">
        <f>A925*1000/5000</f>
        <v>183.4</v>
      </c>
      <c r="Q925" s="13" t="str">
        <f>IF(F925&gt;700000,A925*1000/5629,"0")</f>
        <v>0</v>
      </c>
    </row>
    <row r="926" spans="1:17" x14ac:dyDescent="0.3">
      <c r="A926" s="11">
        <f t="shared" si="14"/>
        <v>918</v>
      </c>
      <c r="B926" s="11"/>
      <c r="C926" s="11" t="s">
        <v>1039</v>
      </c>
      <c r="D926" s="11" t="s">
        <v>28</v>
      </c>
      <c r="E926" s="11" t="s">
        <v>1040</v>
      </c>
      <c r="F926" s="11">
        <v>1129078</v>
      </c>
      <c r="G926" s="16">
        <v>1052252</v>
      </c>
      <c r="H926" s="11">
        <v>2022</v>
      </c>
      <c r="I926" s="11" t="s">
        <v>18</v>
      </c>
      <c r="J926" s="11">
        <v>3</v>
      </c>
      <c r="K926" s="11">
        <v>18</v>
      </c>
      <c r="L926" s="11">
        <v>28</v>
      </c>
      <c r="M926" s="11">
        <v>54</v>
      </c>
      <c r="N926" s="14">
        <v>2554.9</v>
      </c>
      <c r="O926" s="15">
        <v>441.93</v>
      </c>
      <c r="P926" s="11">
        <f>A926*1000/5000</f>
        <v>183.6</v>
      </c>
      <c r="Q926" s="13">
        <f>IF(F926&gt;700000,A926*1000/5629,"0")</f>
        <v>163.08402913483744</v>
      </c>
    </row>
    <row r="927" spans="1:17" x14ac:dyDescent="0.3">
      <c r="A927" s="11">
        <f t="shared" si="14"/>
        <v>919</v>
      </c>
      <c r="B927" s="11"/>
      <c r="C927" s="11" t="s">
        <v>281</v>
      </c>
      <c r="D927" s="11" t="s">
        <v>25</v>
      </c>
      <c r="E927" s="11">
        <v>1610</v>
      </c>
      <c r="F927" s="11">
        <v>595949</v>
      </c>
      <c r="G927" s="16" t="s">
        <v>1041</v>
      </c>
      <c r="H927" s="11">
        <v>2023</v>
      </c>
      <c r="I927" s="11" t="s">
        <v>17</v>
      </c>
      <c r="J927" s="11">
        <v>2</v>
      </c>
      <c r="K927" s="11">
        <v>12</v>
      </c>
      <c r="L927" s="11">
        <v>35</v>
      </c>
      <c r="M927" s="11">
        <v>24</v>
      </c>
      <c r="N927" s="11">
        <f>(K927+18)*60-472+L927+M927/60</f>
        <v>1363.4</v>
      </c>
      <c r="O927" s="12">
        <f>F927/(((K927+18)*60-472)+L927+M927/60)</f>
        <v>437.10503153880001</v>
      </c>
      <c r="P927" s="11">
        <f>A927*1000/5000</f>
        <v>183.8</v>
      </c>
      <c r="Q927" s="13" t="str">
        <f>IF(F927&gt;700000,A927*1000/5629,"0")</f>
        <v>0</v>
      </c>
    </row>
    <row r="928" spans="1:17" x14ac:dyDescent="0.3">
      <c r="A928" s="11">
        <f t="shared" si="14"/>
        <v>920</v>
      </c>
      <c r="B928" s="11"/>
      <c r="C928" s="11" t="s">
        <v>1042</v>
      </c>
      <c r="D928" s="11" t="s">
        <v>28</v>
      </c>
      <c r="E928" s="11" t="s">
        <v>1043</v>
      </c>
      <c r="F928" s="11">
        <v>1263645</v>
      </c>
      <c r="G928" s="16">
        <v>95424</v>
      </c>
      <c r="H928" s="11">
        <v>2022</v>
      </c>
      <c r="I928" s="11" t="s">
        <v>18</v>
      </c>
      <c r="J928" s="11">
        <v>4</v>
      </c>
      <c r="K928" s="11">
        <v>7</v>
      </c>
      <c r="L928" s="11">
        <v>57</v>
      </c>
      <c r="M928" s="11">
        <v>12</v>
      </c>
      <c r="N928" s="14">
        <v>2891.2</v>
      </c>
      <c r="O928" s="15">
        <v>437.07</v>
      </c>
      <c r="P928" s="11">
        <f>A928*1000/5000</f>
        <v>184</v>
      </c>
      <c r="Q928" s="13">
        <f>IF(F928&gt;700000,A928*1000/5629,"0")</f>
        <v>163.43933203055605</v>
      </c>
    </row>
    <row r="929" spans="1:17" x14ac:dyDescent="0.3">
      <c r="A929" s="11">
        <f t="shared" si="14"/>
        <v>921</v>
      </c>
      <c r="B929" s="11"/>
      <c r="C929" s="11" t="s">
        <v>295</v>
      </c>
      <c r="D929" s="11" t="s">
        <v>25</v>
      </c>
      <c r="E929" s="11">
        <v>1108</v>
      </c>
      <c r="F929" s="11">
        <v>645439</v>
      </c>
      <c r="G929" s="16" t="s">
        <v>1044</v>
      </c>
      <c r="H929" s="11">
        <v>2022</v>
      </c>
      <c r="I929" s="11" t="s">
        <v>17</v>
      </c>
      <c r="J929" s="11">
        <v>2</v>
      </c>
      <c r="K929" s="11">
        <v>14</v>
      </c>
      <c r="L929" s="11">
        <v>34</v>
      </c>
      <c r="M929" s="11">
        <v>40</v>
      </c>
      <c r="N929" s="11">
        <f>(K929+18)*60-472+L929+M929/60</f>
        <v>1482.6666666666667</v>
      </c>
      <c r="O929" s="12">
        <f>F929/(((K929+18)*60-472)+L929+M929/60)</f>
        <v>435.32306654676256</v>
      </c>
      <c r="P929" s="11">
        <f>A929*1000/5000</f>
        <v>184.2</v>
      </c>
      <c r="Q929" s="13" t="str">
        <f>IF(F929&gt;700000,A929*1000/5629,"0")</f>
        <v>0</v>
      </c>
    </row>
    <row r="930" spans="1:17" x14ac:dyDescent="0.3">
      <c r="A930" s="11">
        <f t="shared" si="14"/>
        <v>922</v>
      </c>
      <c r="B930" s="11"/>
      <c r="C930" s="11" t="s">
        <v>493</v>
      </c>
      <c r="D930" s="11" t="s">
        <v>28</v>
      </c>
      <c r="E930" s="11" t="s">
        <v>494</v>
      </c>
      <c r="F930" s="11">
        <v>983189</v>
      </c>
      <c r="G930" s="16">
        <v>53142</v>
      </c>
      <c r="H930" s="11">
        <v>2023</v>
      </c>
      <c r="I930" s="11" t="s">
        <v>30</v>
      </c>
      <c r="J930" s="11">
        <v>3</v>
      </c>
      <c r="K930" s="11">
        <v>13</v>
      </c>
      <c r="L930" s="11">
        <v>39</v>
      </c>
      <c r="M930" s="11">
        <v>5</v>
      </c>
      <c r="N930" s="14">
        <v>2265.0832999999998</v>
      </c>
      <c r="O930" s="15">
        <v>434.06</v>
      </c>
      <c r="P930" s="11">
        <f>A930*1000/5000</f>
        <v>184.4</v>
      </c>
      <c r="Q930" s="13">
        <f>IF(F930&gt;700000,A930*1000/5629,"0")</f>
        <v>163.79463492627465</v>
      </c>
    </row>
    <row r="931" spans="1:17" x14ac:dyDescent="0.3">
      <c r="A931" s="11">
        <f t="shared" si="14"/>
        <v>923</v>
      </c>
      <c r="B931" s="11"/>
      <c r="C931" s="11" t="s">
        <v>1045</v>
      </c>
      <c r="D931" s="11" t="s">
        <v>28</v>
      </c>
      <c r="E931" s="11" t="s">
        <v>1046</v>
      </c>
      <c r="F931" s="11">
        <v>1153813</v>
      </c>
      <c r="G931" s="16">
        <v>578469</v>
      </c>
      <c r="H931" s="11">
        <v>2022</v>
      </c>
      <c r="I931" s="11" t="s">
        <v>18</v>
      </c>
      <c r="J931" s="11">
        <v>3</v>
      </c>
      <c r="K931" s="11">
        <v>20</v>
      </c>
      <c r="L931" s="11">
        <v>23</v>
      </c>
      <c r="M931" s="11">
        <v>26</v>
      </c>
      <c r="N931" s="14">
        <v>2669.4333000000001</v>
      </c>
      <c r="O931" s="15">
        <v>432.23</v>
      </c>
      <c r="P931" s="11">
        <f>A931*1000/5000</f>
        <v>184.6</v>
      </c>
      <c r="Q931" s="13">
        <f>IF(F931&gt;700000,A931*1000/5629,"0")</f>
        <v>163.97228637413394</v>
      </c>
    </row>
    <row r="932" spans="1:17" x14ac:dyDescent="0.3">
      <c r="A932" s="11">
        <f t="shared" si="14"/>
        <v>924</v>
      </c>
      <c r="B932" s="11"/>
      <c r="C932" s="11" t="s">
        <v>1047</v>
      </c>
      <c r="D932" s="11" t="s">
        <v>28</v>
      </c>
      <c r="E932" s="11" t="s">
        <v>1048</v>
      </c>
      <c r="F932" s="11">
        <v>1151173</v>
      </c>
      <c r="G932" s="16">
        <v>965559</v>
      </c>
      <c r="H932" s="11">
        <v>2020</v>
      </c>
      <c r="I932" s="11" t="s">
        <v>18</v>
      </c>
      <c r="J932" s="11">
        <v>3</v>
      </c>
      <c r="K932" s="11">
        <v>20</v>
      </c>
      <c r="L932" s="11">
        <v>18</v>
      </c>
      <c r="M932" s="11">
        <v>39</v>
      </c>
      <c r="N932" s="14">
        <v>2664.65</v>
      </c>
      <c r="O932" s="15">
        <v>432.02</v>
      </c>
      <c r="P932" s="11">
        <f>A932*1000/5000</f>
        <v>184.8</v>
      </c>
      <c r="Q932" s="13">
        <f>IF(F932&gt;700000,A932*1000/5629,"0")</f>
        <v>164.14993782199326</v>
      </c>
    </row>
    <row r="933" spans="1:17" x14ac:dyDescent="0.3">
      <c r="A933" s="11">
        <f t="shared" si="14"/>
        <v>925</v>
      </c>
      <c r="B933" s="11"/>
      <c r="C933" s="11" t="s">
        <v>1049</v>
      </c>
      <c r="D933" s="11" t="s">
        <v>28</v>
      </c>
      <c r="E933" s="11" t="s">
        <v>1050</v>
      </c>
      <c r="F933" s="11">
        <v>1117704</v>
      </c>
      <c r="G933" s="16">
        <v>11951180</v>
      </c>
      <c r="H933" s="11">
        <v>2023</v>
      </c>
      <c r="I933" s="11" t="s">
        <v>30</v>
      </c>
      <c r="J933" s="11">
        <v>3</v>
      </c>
      <c r="K933" s="11">
        <v>19</v>
      </c>
      <c r="L933" s="11">
        <v>4</v>
      </c>
      <c r="M933" s="11">
        <v>31</v>
      </c>
      <c r="N933" s="14">
        <v>2590.5167000000001</v>
      </c>
      <c r="O933" s="15">
        <v>431.46</v>
      </c>
      <c r="P933" s="11">
        <f>A933*1000/5000</f>
        <v>185</v>
      </c>
      <c r="Q933" s="13">
        <f>IF(F933&gt;700000,A933*1000/5629,"0")</f>
        <v>164.32758926985255</v>
      </c>
    </row>
    <row r="934" spans="1:17" x14ac:dyDescent="0.3">
      <c r="A934" s="11">
        <f t="shared" si="14"/>
        <v>926</v>
      </c>
      <c r="B934" s="11"/>
      <c r="C934" s="11" t="s">
        <v>997</v>
      </c>
      <c r="D934" s="11" t="s">
        <v>28</v>
      </c>
      <c r="E934" s="11" t="s">
        <v>998</v>
      </c>
      <c r="F934" s="11">
        <v>952973</v>
      </c>
      <c r="G934" s="16">
        <v>562109</v>
      </c>
      <c r="H934" s="11">
        <v>2024</v>
      </c>
      <c r="I934" s="11" t="s">
        <v>18</v>
      </c>
      <c r="J934" s="11">
        <v>3</v>
      </c>
      <c r="K934" s="11">
        <v>12</v>
      </c>
      <c r="L934" s="11">
        <v>44</v>
      </c>
      <c r="M934" s="11">
        <v>43</v>
      </c>
      <c r="N934" s="14">
        <v>2210.7166999999999</v>
      </c>
      <c r="O934" s="15">
        <v>431.07</v>
      </c>
      <c r="P934" s="11">
        <f>A934*1000/5000</f>
        <v>185.2</v>
      </c>
      <c r="Q934" s="13">
        <f>IF(F934&gt;700000,A934*1000/5629,"0")</f>
        <v>164.50524071771184</v>
      </c>
    </row>
    <row r="935" spans="1:17" x14ac:dyDescent="0.3">
      <c r="A935" s="11">
        <f t="shared" si="14"/>
        <v>927</v>
      </c>
      <c r="B935" s="11"/>
      <c r="C935" s="11" t="s">
        <v>480</v>
      </c>
      <c r="D935" s="11" t="s">
        <v>28</v>
      </c>
      <c r="E935" s="11" t="s">
        <v>481</v>
      </c>
      <c r="F935" s="11">
        <v>955972</v>
      </c>
      <c r="G935" s="16">
        <v>2040082</v>
      </c>
      <c r="H935" s="11">
        <v>2024</v>
      </c>
      <c r="I935" s="11" t="s">
        <v>18</v>
      </c>
      <c r="J935" s="11">
        <v>3</v>
      </c>
      <c r="K935" s="11">
        <v>12</v>
      </c>
      <c r="L935" s="11">
        <v>53</v>
      </c>
      <c r="M935" s="11">
        <v>18</v>
      </c>
      <c r="N935" s="14">
        <v>2219.3000000000002</v>
      </c>
      <c r="O935" s="15">
        <v>430.75</v>
      </c>
      <c r="P935" s="11">
        <f>A935*1000/5000</f>
        <v>185.4</v>
      </c>
      <c r="Q935" s="13">
        <f>IF(F935&gt;700000,A935*1000/5629,"0")</f>
        <v>164.68289216557116</v>
      </c>
    </row>
    <row r="936" spans="1:17" x14ac:dyDescent="0.3">
      <c r="A936" s="11">
        <f t="shared" si="14"/>
        <v>928</v>
      </c>
      <c r="B936" s="11"/>
      <c r="C936" s="11" t="s">
        <v>138</v>
      </c>
      <c r="D936" s="11" t="s">
        <v>25</v>
      </c>
      <c r="E936" s="11">
        <v>2302</v>
      </c>
      <c r="F936" s="11">
        <v>731860</v>
      </c>
      <c r="G936" s="16" t="s">
        <v>1051</v>
      </c>
      <c r="H936" s="11">
        <v>2021</v>
      </c>
      <c r="I936" s="11" t="s">
        <v>17</v>
      </c>
      <c r="J936" s="11">
        <v>3</v>
      </c>
      <c r="K936" s="11">
        <v>8</v>
      </c>
      <c r="L936" s="11">
        <v>6</v>
      </c>
      <c r="M936" s="11">
        <v>7</v>
      </c>
      <c r="N936" s="11">
        <f>(K936+36)*60-944+L936+M936/60</f>
        <v>1702.1166666666666</v>
      </c>
      <c r="O936" s="12">
        <f>F936/(((K936+36)*60-944)+L936+M936/60)</f>
        <v>429.97052689298619</v>
      </c>
      <c r="P936" s="11">
        <f>A936*1000/5000</f>
        <v>185.6</v>
      </c>
      <c r="Q936" s="13">
        <f>IF(F936&gt;700000,A936*1000/5629,"0")</f>
        <v>164.86054361343045</v>
      </c>
    </row>
    <row r="937" spans="1:17" x14ac:dyDescent="0.3">
      <c r="A937" s="11">
        <f t="shared" si="14"/>
        <v>929</v>
      </c>
      <c r="B937" s="11"/>
      <c r="C937" s="11" t="s">
        <v>1052</v>
      </c>
      <c r="D937" s="11" t="s">
        <v>28</v>
      </c>
      <c r="E937" s="11" t="s">
        <v>1053</v>
      </c>
      <c r="F937" s="11">
        <v>1267084</v>
      </c>
      <c r="G937" s="16">
        <v>195267</v>
      </c>
      <c r="H937" s="11">
        <v>2023</v>
      </c>
      <c r="I937" s="11" t="s">
        <v>30</v>
      </c>
      <c r="J937" s="11">
        <v>4</v>
      </c>
      <c r="K937" s="11">
        <v>8</v>
      </c>
      <c r="L937" s="11">
        <v>53</v>
      </c>
      <c r="M937" s="11">
        <v>13</v>
      </c>
      <c r="N937" s="14">
        <v>2947.2166999999999</v>
      </c>
      <c r="O937" s="15">
        <v>429.93</v>
      </c>
      <c r="P937" s="11">
        <f>A937*1000/5000</f>
        <v>185.8</v>
      </c>
      <c r="Q937" s="13">
        <f>IF(F937&gt;700000,A937*1000/5629,"0")</f>
        <v>165.03819506128974</v>
      </c>
    </row>
    <row r="938" spans="1:17" x14ac:dyDescent="0.3">
      <c r="A938" s="11">
        <f t="shared" si="14"/>
        <v>930</v>
      </c>
      <c r="B938" s="11"/>
      <c r="C938" s="11" t="s">
        <v>1019</v>
      </c>
      <c r="D938" s="11" t="s">
        <v>28</v>
      </c>
      <c r="E938" s="11" t="s">
        <v>1020</v>
      </c>
      <c r="F938" s="11">
        <v>1216028</v>
      </c>
      <c r="G938" s="16">
        <v>1067083</v>
      </c>
      <c r="H938" s="11">
        <v>2021</v>
      </c>
      <c r="I938" s="11" t="s">
        <v>18</v>
      </c>
      <c r="J938" s="11">
        <v>4</v>
      </c>
      <c r="K938" s="11">
        <v>7</v>
      </c>
      <c r="L938" s="11">
        <v>9</v>
      </c>
      <c r="M938" s="11">
        <v>25</v>
      </c>
      <c r="N938" s="14">
        <v>2843.4167000000002</v>
      </c>
      <c r="O938" s="15">
        <v>427.66</v>
      </c>
      <c r="P938" s="11">
        <f>A938*1000/5000</f>
        <v>186</v>
      </c>
      <c r="Q938" s="13">
        <f>IF(F938&gt;700000,A938*1000/5629,"0")</f>
        <v>165.21584650914906</v>
      </c>
    </row>
    <row r="939" spans="1:17" x14ac:dyDescent="0.3">
      <c r="A939" s="11">
        <f t="shared" si="14"/>
        <v>931</v>
      </c>
      <c r="B939" s="11"/>
      <c r="C939" s="11" t="s">
        <v>35</v>
      </c>
      <c r="D939" s="11" t="s">
        <v>25</v>
      </c>
      <c r="E939" s="11">
        <v>2904</v>
      </c>
      <c r="F939" s="11">
        <v>639523</v>
      </c>
      <c r="G939" s="16" t="s">
        <v>1054</v>
      </c>
      <c r="H939" s="11">
        <v>2023</v>
      </c>
      <c r="I939" s="11" t="s">
        <v>17</v>
      </c>
      <c r="J939" s="11">
        <v>2</v>
      </c>
      <c r="K939" s="11">
        <v>14</v>
      </c>
      <c r="L939" s="11">
        <v>54</v>
      </c>
      <c r="M939" s="11">
        <v>16</v>
      </c>
      <c r="N939" s="11">
        <f>(K939+18)*60-472+L939+M939/60</f>
        <v>1502.2666666666667</v>
      </c>
      <c r="O939" s="12">
        <f>F939/(((K939+18)*60-472)+L939+M939/60)</f>
        <v>425.7053785390965</v>
      </c>
      <c r="P939" s="11">
        <f>A939*1000/5000</f>
        <v>186.2</v>
      </c>
      <c r="Q939" s="13" t="str">
        <f>IF(F939&gt;700000,A939*1000/5629,"0")</f>
        <v>0</v>
      </c>
    </row>
    <row r="940" spans="1:17" x14ac:dyDescent="0.3">
      <c r="A940" s="11">
        <f t="shared" si="14"/>
        <v>932</v>
      </c>
      <c r="B940" s="11"/>
      <c r="C940" s="11" t="s">
        <v>1055</v>
      </c>
      <c r="D940" s="11" t="s">
        <v>28</v>
      </c>
      <c r="E940" s="11" t="s">
        <v>1056</v>
      </c>
      <c r="F940" s="11">
        <v>1109201</v>
      </c>
      <c r="G940" s="16">
        <v>1190068</v>
      </c>
      <c r="H940" s="11">
        <v>2022</v>
      </c>
      <c r="I940" s="11" t="s">
        <v>30</v>
      </c>
      <c r="J940" s="11">
        <v>3</v>
      </c>
      <c r="K940" s="11">
        <v>19</v>
      </c>
      <c r="L940" s="11">
        <v>25</v>
      </c>
      <c r="M940" s="11">
        <v>22</v>
      </c>
      <c r="N940" s="14">
        <v>2611.3667</v>
      </c>
      <c r="O940" s="15">
        <v>424.76</v>
      </c>
      <c r="P940" s="11">
        <f>A940*1000/5000</f>
        <v>186.4</v>
      </c>
      <c r="Q940" s="13">
        <f>IF(F940&gt;700000,A940*1000/5629,"0")</f>
        <v>165.57114940486764</v>
      </c>
    </row>
    <row r="941" spans="1:17" x14ac:dyDescent="0.3">
      <c r="A941" s="11">
        <f t="shared" si="14"/>
        <v>933</v>
      </c>
      <c r="B941" s="11"/>
      <c r="C941" s="11" t="s">
        <v>623</v>
      </c>
      <c r="D941" s="11" t="s">
        <v>28</v>
      </c>
      <c r="E941" s="11" t="s">
        <v>624</v>
      </c>
      <c r="F941" s="11">
        <v>1015862</v>
      </c>
      <c r="G941" s="16">
        <v>93413</v>
      </c>
      <c r="H941" s="11">
        <v>2021</v>
      </c>
      <c r="I941" s="11" t="s">
        <v>18</v>
      </c>
      <c r="J941" s="11">
        <v>3</v>
      </c>
      <c r="K941" s="11">
        <v>15</v>
      </c>
      <c r="L941" s="11">
        <v>47</v>
      </c>
      <c r="M941" s="11">
        <v>55</v>
      </c>
      <c r="N941" s="14">
        <v>2393.9167000000002</v>
      </c>
      <c r="O941" s="15">
        <v>424.35</v>
      </c>
      <c r="P941" s="11">
        <f>A941*1000/5000</f>
        <v>186.6</v>
      </c>
      <c r="Q941" s="13">
        <f>IF(F941&gt;700000,A941*1000/5629,"0")</f>
        <v>165.74880085272696</v>
      </c>
    </row>
    <row r="942" spans="1:17" x14ac:dyDescent="0.3">
      <c r="A942" s="11">
        <f t="shared" si="14"/>
        <v>934</v>
      </c>
      <c r="B942" s="11"/>
      <c r="C942" s="11" t="s">
        <v>1057</v>
      </c>
      <c r="D942" s="11" t="s">
        <v>28</v>
      </c>
      <c r="E942" s="11" t="s">
        <v>1058</v>
      </c>
      <c r="F942" s="11">
        <v>1272471</v>
      </c>
      <c r="G942" s="16">
        <v>794440</v>
      </c>
      <c r="H942" s="11">
        <v>2023</v>
      </c>
      <c r="I942" s="11" t="s">
        <v>30</v>
      </c>
      <c r="J942" s="11">
        <v>4</v>
      </c>
      <c r="K942" s="11">
        <v>9</v>
      </c>
      <c r="L942" s="11">
        <v>48</v>
      </c>
      <c r="M942" s="11">
        <v>1</v>
      </c>
      <c r="N942" s="14">
        <v>3002.0167000000001</v>
      </c>
      <c r="O942" s="15">
        <v>423.87</v>
      </c>
      <c r="P942" s="11">
        <f>A942*1000/5000</f>
        <v>186.8</v>
      </c>
      <c r="Q942" s="13">
        <f>IF(F942&gt;700000,A942*1000/5629,"0")</f>
        <v>165.92645230058625</v>
      </c>
    </row>
    <row r="943" spans="1:17" x14ac:dyDescent="0.3">
      <c r="A943" s="11">
        <f t="shared" si="14"/>
        <v>935</v>
      </c>
      <c r="B943" s="11"/>
      <c r="C943" s="11" t="s">
        <v>81</v>
      </c>
      <c r="D943" s="11" t="s">
        <v>25</v>
      </c>
      <c r="E943" s="11">
        <v>2605</v>
      </c>
      <c r="F943" s="11">
        <v>784663</v>
      </c>
      <c r="G943" s="16" t="s">
        <v>979</v>
      </c>
      <c r="H943" s="11">
        <v>2024</v>
      </c>
      <c r="I943" s="11" t="s">
        <v>17</v>
      </c>
      <c r="J943" s="11">
        <v>3</v>
      </c>
      <c r="K943" s="11">
        <v>5</v>
      </c>
      <c r="L943" s="11">
        <v>57</v>
      </c>
      <c r="M943" s="11">
        <v>17</v>
      </c>
      <c r="N943" s="11">
        <f>(K943+36)*60-944+L943+M943/60</f>
        <v>1573.2833333333333</v>
      </c>
      <c r="O943" s="12">
        <f>F943/1863.29</f>
        <v>421.11694905248243</v>
      </c>
      <c r="P943" s="11">
        <f>A943*1000/5000</f>
        <v>187</v>
      </c>
      <c r="Q943" s="13">
        <f>IF(F943&gt;700000,A943*1000/5629,"0")</f>
        <v>166.10410374844554</v>
      </c>
    </row>
    <row r="944" spans="1:17" x14ac:dyDescent="0.3">
      <c r="A944" s="11">
        <f t="shared" si="14"/>
        <v>936</v>
      </c>
      <c r="B944" s="11"/>
      <c r="C944" s="11" t="s">
        <v>1061</v>
      </c>
      <c r="D944" s="11" t="s">
        <v>28</v>
      </c>
      <c r="E944" s="11" t="s">
        <v>1062</v>
      </c>
      <c r="F944" s="11">
        <v>1122099</v>
      </c>
      <c r="G944" s="16">
        <v>226192</v>
      </c>
      <c r="H944" s="11">
        <v>2022</v>
      </c>
      <c r="I944" s="11" t="s">
        <v>18</v>
      </c>
      <c r="J944" s="11">
        <v>3</v>
      </c>
      <c r="K944" s="11">
        <v>20</v>
      </c>
      <c r="L944" s="11">
        <v>19</v>
      </c>
      <c r="M944" s="11">
        <v>38</v>
      </c>
      <c r="N944" s="14">
        <v>2665.6333</v>
      </c>
      <c r="O944" s="15">
        <v>420.95</v>
      </c>
      <c r="P944" s="11">
        <f>A944*1000/5000</f>
        <v>187.2</v>
      </c>
      <c r="Q944" s="13">
        <f>IF(F944&gt;700000,A944*1000/5629,"0")</f>
        <v>166.28175519630486</v>
      </c>
    </row>
    <row r="945" spans="1:17" x14ac:dyDescent="0.3">
      <c r="A945" s="11">
        <f t="shared" si="14"/>
        <v>937</v>
      </c>
      <c r="B945" s="11"/>
      <c r="C945" s="11" t="s">
        <v>1061</v>
      </c>
      <c r="D945" s="11" t="s">
        <v>28</v>
      </c>
      <c r="E945" s="11" t="s">
        <v>1062</v>
      </c>
      <c r="F945" s="11">
        <v>1122099</v>
      </c>
      <c r="G945" s="16">
        <v>2010302</v>
      </c>
      <c r="H945" s="11">
        <v>2023</v>
      </c>
      <c r="I945" s="11" t="s">
        <v>18</v>
      </c>
      <c r="J945" s="11">
        <v>3</v>
      </c>
      <c r="K945" s="11">
        <v>20</v>
      </c>
      <c r="L945" s="11">
        <v>22</v>
      </c>
      <c r="M945" s="11">
        <v>8</v>
      </c>
      <c r="N945" s="14">
        <v>2668.1333</v>
      </c>
      <c r="O945" s="15">
        <v>420.56</v>
      </c>
      <c r="P945" s="11">
        <f>A945*1000/5000</f>
        <v>187.4</v>
      </c>
      <c r="Q945" s="13">
        <f>IF(F945&gt;700000,A945*1000/5629,"0")</f>
        <v>166.45940664416415</v>
      </c>
    </row>
    <row r="946" spans="1:17" x14ac:dyDescent="0.3">
      <c r="A946" s="11">
        <f t="shared" si="14"/>
        <v>938</v>
      </c>
      <c r="B946" s="11"/>
      <c r="C946" s="11" t="s">
        <v>562</v>
      </c>
      <c r="D946" s="11" t="s">
        <v>28</v>
      </c>
      <c r="E946" s="11" t="s">
        <v>563</v>
      </c>
      <c r="F946" s="11">
        <v>1250748</v>
      </c>
      <c r="G946" s="16">
        <v>1212039</v>
      </c>
      <c r="H946" s="11">
        <v>2023</v>
      </c>
      <c r="I946" s="11" t="s">
        <v>30</v>
      </c>
      <c r="J946" s="11">
        <v>4</v>
      </c>
      <c r="K946" s="11">
        <v>9</v>
      </c>
      <c r="L946" s="11">
        <v>21</v>
      </c>
      <c r="M946" s="11">
        <v>3</v>
      </c>
      <c r="N946" s="14">
        <v>2975.05</v>
      </c>
      <c r="O946" s="15">
        <v>420.41</v>
      </c>
      <c r="P946" s="11">
        <f>A946*1000/5000</f>
        <v>187.6</v>
      </c>
      <c r="Q946" s="13">
        <f>IF(F946&gt;700000,A946*1000/5629,"0")</f>
        <v>166.63705809202344</v>
      </c>
    </row>
    <row r="947" spans="1:17" x14ac:dyDescent="0.3">
      <c r="A947" s="11">
        <f t="shared" si="14"/>
        <v>939</v>
      </c>
      <c r="B947" s="11"/>
      <c r="C947" s="11" t="s">
        <v>511</v>
      </c>
      <c r="D947" s="11" t="s">
        <v>28</v>
      </c>
      <c r="E947" s="11" t="s">
        <v>512</v>
      </c>
      <c r="F947" s="11">
        <v>1263956</v>
      </c>
      <c r="G947" s="16">
        <v>90565</v>
      </c>
      <c r="H947" s="11">
        <v>2022</v>
      </c>
      <c r="I947" s="11" t="s">
        <v>30</v>
      </c>
      <c r="J947" s="11">
        <v>4</v>
      </c>
      <c r="K947" s="11">
        <v>10</v>
      </c>
      <c r="L947" s="11">
        <v>4</v>
      </c>
      <c r="M947" s="11">
        <v>23</v>
      </c>
      <c r="N947" s="14">
        <v>3018.3833</v>
      </c>
      <c r="O947" s="15">
        <v>418.75</v>
      </c>
      <c r="P947" s="11">
        <f>A947*1000/5000</f>
        <v>187.8</v>
      </c>
      <c r="Q947" s="13">
        <f>IF(F947&gt;700000,A947*1000/5629,"0")</f>
        <v>166.81470953988276</v>
      </c>
    </row>
    <row r="948" spans="1:17" x14ac:dyDescent="0.3">
      <c r="A948" s="11">
        <f t="shared" si="14"/>
        <v>940</v>
      </c>
      <c r="B948" s="11"/>
      <c r="C948" s="11" t="s">
        <v>1063</v>
      </c>
      <c r="D948" s="11" t="s">
        <v>28</v>
      </c>
      <c r="E948" s="11" t="s">
        <v>1064</v>
      </c>
      <c r="F948" s="11">
        <v>1055642</v>
      </c>
      <c r="G948" s="16">
        <v>209616</v>
      </c>
      <c r="H948" s="11">
        <v>2022</v>
      </c>
      <c r="I948" s="11" t="s">
        <v>30</v>
      </c>
      <c r="J948" s="11">
        <v>3</v>
      </c>
      <c r="K948" s="11">
        <v>17</v>
      </c>
      <c r="L948" s="11">
        <v>59</v>
      </c>
      <c r="M948" s="11">
        <v>45</v>
      </c>
      <c r="N948" s="14">
        <v>2525.75</v>
      </c>
      <c r="O948" s="15">
        <v>417.95</v>
      </c>
      <c r="P948" s="11">
        <f>A948*1000/5000</f>
        <v>188</v>
      </c>
      <c r="Q948" s="13">
        <f>IF(F948&gt;700000,A948*1000/5629,"0")</f>
        <v>166.99236098774205</v>
      </c>
    </row>
    <row r="949" spans="1:17" x14ac:dyDescent="0.3">
      <c r="A949" s="11">
        <f t="shared" si="14"/>
        <v>941</v>
      </c>
      <c r="B949" s="11"/>
      <c r="C949" s="11" t="s">
        <v>1065</v>
      </c>
      <c r="D949" s="11" t="s">
        <v>28</v>
      </c>
      <c r="E949" s="11" t="s">
        <v>1066</v>
      </c>
      <c r="F949" s="11">
        <v>997484</v>
      </c>
      <c r="G949" s="16">
        <v>502632</v>
      </c>
      <c r="H949" s="11">
        <v>2022</v>
      </c>
      <c r="I949" s="11" t="s">
        <v>30</v>
      </c>
      <c r="J949" s="11">
        <v>3</v>
      </c>
      <c r="K949" s="11">
        <v>16</v>
      </c>
      <c r="L949" s="11">
        <v>7</v>
      </c>
      <c r="M949" s="11">
        <v>21</v>
      </c>
      <c r="N949" s="14">
        <v>2413.35</v>
      </c>
      <c r="O949" s="15">
        <v>413.32</v>
      </c>
      <c r="P949" s="11">
        <f>A949*1000/5000</f>
        <v>188.2</v>
      </c>
      <c r="Q949" s="13">
        <f>IF(F949&gt;700000,A949*1000/5629,"0")</f>
        <v>167.17001243560134</v>
      </c>
    </row>
    <row r="950" spans="1:17" x14ac:dyDescent="0.3">
      <c r="A950" s="11">
        <f t="shared" si="14"/>
        <v>942</v>
      </c>
      <c r="B950" s="11"/>
      <c r="C950" s="11" t="s">
        <v>1067</v>
      </c>
      <c r="D950" s="11" t="s">
        <v>28</v>
      </c>
      <c r="E950" s="11" t="s">
        <v>1068</v>
      </c>
      <c r="F950" s="11">
        <v>1056236</v>
      </c>
      <c r="G950" s="16">
        <v>463954</v>
      </c>
      <c r="H950" s="11">
        <v>2021</v>
      </c>
      <c r="I950" s="11" t="s">
        <v>18</v>
      </c>
      <c r="J950" s="11">
        <v>3</v>
      </c>
      <c r="K950" s="11">
        <v>18</v>
      </c>
      <c r="L950" s="11">
        <v>33</v>
      </c>
      <c r="M950" s="11">
        <v>14</v>
      </c>
      <c r="N950" s="14">
        <v>2559.2332999999999</v>
      </c>
      <c r="O950" s="15">
        <v>412.72</v>
      </c>
      <c r="P950" s="11">
        <f>A950*1000/5000</f>
        <v>188.4</v>
      </c>
      <c r="Q950" s="13">
        <f>IF(F950&gt;700000,A950*1000/5629,"0")</f>
        <v>167.34766388346065</v>
      </c>
    </row>
    <row r="951" spans="1:17" x14ac:dyDescent="0.3">
      <c r="A951" s="11">
        <f t="shared" si="14"/>
        <v>943</v>
      </c>
      <c r="B951" s="11"/>
      <c r="C951" s="11" t="s">
        <v>1069</v>
      </c>
      <c r="D951" s="11" t="s">
        <v>28</v>
      </c>
      <c r="E951" s="11" t="s">
        <v>1070</v>
      </c>
      <c r="F951" s="11">
        <v>1010728</v>
      </c>
      <c r="G951" s="16">
        <v>37954</v>
      </c>
      <c r="H951" s="11">
        <v>2024</v>
      </c>
      <c r="I951" s="11" t="s">
        <v>18</v>
      </c>
      <c r="J951" s="11">
        <v>3</v>
      </c>
      <c r="K951" s="11">
        <v>16</v>
      </c>
      <c r="L951" s="11">
        <v>56</v>
      </c>
      <c r="M951" s="11">
        <v>11</v>
      </c>
      <c r="N951" s="14">
        <v>2462.1833000000001</v>
      </c>
      <c r="O951" s="15">
        <v>410.5</v>
      </c>
      <c r="P951" s="11">
        <f>A951*1000/5000</f>
        <v>188.6</v>
      </c>
      <c r="Q951" s="13">
        <f>IF(F951&gt;700000,A951*1000/5629,"0")</f>
        <v>167.52531533131994</v>
      </c>
    </row>
    <row r="952" spans="1:17" x14ac:dyDescent="0.3">
      <c r="A952" s="11">
        <f t="shared" si="14"/>
        <v>944</v>
      </c>
      <c r="B952" s="11"/>
      <c r="C952" s="11" t="s">
        <v>1071</v>
      </c>
      <c r="D952" s="11" t="s">
        <v>28</v>
      </c>
      <c r="E952" s="11" t="s">
        <v>1072</v>
      </c>
      <c r="F952" s="11">
        <v>1071120</v>
      </c>
      <c r="G952" s="16">
        <v>148640</v>
      </c>
      <c r="H952" s="11">
        <v>2020</v>
      </c>
      <c r="I952" s="11" t="s">
        <v>30</v>
      </c>
      <c r="J952" s="11">
        <v>3</v>
      </c>
      <c r="K952" s="11">
        <v>19</v>
      </c>
      <c r="L952" s="11">
        <v>33</v>
      </c>
      <c r="M952" s="11">
        <v>17</v>
      </c>
      <c r="N952" s="14">
        <v>2619.2833000000001</v>
      </c>
      <c r="O952" s="15">
        <v>408.94</v>
      </c>
      <c r="P952" s="11">
        <f>A952*1000/5000</f>
        <v>188.8</v>
      </c>
      <c r="Q952" s="13">
        <f>IF(F952&gt;700000,A952*1000/5629,"0")</f>
        <v>167.70296677917926</v>
      </c>
    </row>
    <row r="953" spans="1:17" x14ac:dyDescent="0.3">
      <c r="A953" s="11">
        <f t="shared" si="14"/>
        <v>945</v>
      </c>
      <c r="B953" s="11"/>
      <c r="C953" s="11" t="s">
        <v>1073</v>
      </c>
      <c r="D953" s="11" t="s">
        <v>28</v>
      </c>
      <c r="E953" s="11" t="s">
        <v>1074</v>
      </c>
      <c r="F953" s="11">
        <v>956035</v>
      </c>
      <c r="G953" s="16">
        <v>806040</v>
      </c>
      <c r="H953" s="11">
        <v>2023</v>
      </c>
      <c r="I953" s="11" t="s">
        <v>18</v>
      </c>
      <c r="J953" s="11">
        <v>3</v>
      </c>
      <c r="K953" s="11">
        <v>14</v>
      </c>
      <c r="L953" s="11">
        <v>52</v>
      </c>
      <c r="M953" s="11">
        <v>5</v>
      </c>
      <c r="N953" s="14">
        <v>2338.0832999999998</v>
      </c>
      <c r="O953" s="15">
        <v>408.9</v>
      </c>
      <c r="P953" s="11">
        <f>A953*1000/5000</f>
        <v>189</v>
      </c>
      <c r="Q953" s="13">
        <f>IF(F953&gt;700000,A953*1000/5629,"0")</f>
        <v>167.88061822703855</v>
      </c>
    </row>
    <row r="954" spans="1:17" x14ac:dyDescent="0.3">
      <c r="A954" s="11">
        <f t="shared" si="14"/>
        <v>946</v>
      </c>
      <c r="B954" s="11"/>
      <c r="C954" s="11" t="s">
        <v>1075</v>
      </c>
      <c r="D954" s="11" t="s">
        <v>28</v>
      </c>
      <c r="E954" s="11" t="s">
        <v>1076</v>
      </c>
      <c r="F954" s="11">
        <v>1062470</v>
      </c>
      <c r="G954" s="16">
        <v>1264006</v>
      </c>
      <c r="H954" s="11">
        <v>2023</v>
      </c>
      <c r="I954" s="11" t="s">
        <v>18</v>
      </c>
      <c r="J954" s="11">
        <v>3</v>
      </c>
      <c r="K954" s="11">
        <v>19</v>
      </c>
      <c r="L954" s="11">
        <v>17</v>
      </c>
      <c r="M954" s="11">
        <v>11</v>
      </c>
      <c r="N954" s="14">
        <v>2603.1833000000001</v>
      </c>
      <c r="O954" s="15">
        <v>408.14</v>
      </c>
      <c r="P954" s="11">
        <f>A954*1000/5000</f>
        <v>189.2</v>
      </c>
      <c r="Q954" s="13">
        <f>IF(F954&gt;700000,A954*1000/5629,"0")</f>
        <v>168.05826967489784</v>
      </c>
    </row>
    <row r="955" spans="1:17" x14ac:dyDescent="0.3">
      <c r="A955" s="11">
        <f t="shared" si="14"/>
        <v>947</v>
      </c>
      <c r="B955" s="11"/>
      <c r="C955" s="11" t="s">
        <v>198</v>
      </c>
      <c r="D955" s="11" t="s">
        <v>28</v>
      </c>
      <c r="E955" s="11" t="s">
        <v>199</v>
      </c>
      <c r="F955" s="11">
        <v>955415</v>
      </c>
      <c r="G955" s="16">
        <v>786617</v>
      </c>
      <c r="H955" s="11">
        <v>2022</v>
      </c>
      <c r="I955" s="11" t="s">
        <v>18</v>
      </c>
      <c r="J955" s="11">
        <v>3</v>
      </c>
      <c r="K955" s="11">
        <v>14</v>
      </c>
      <c r="L955" s="11">
        <v>59</v>
      </c>
      <c r="M955" s="11">
        <v>4</v>
      </c>
      <c r="N955" s="14">
        <v>2345.0666999999999</v>
      </c>
      <c r="O955" s="15">
        <v>407.41</v>
      </c>
      <c r="P955" s="11">
        <f>A955*1000/5000</f>
        <v>189.4</v>
      </c>
      <c r="Q955" s="13">
        <f>IF(F955&gt;700000,A955*1000/5629,"0")</f>
        <v>168.23592112275716</v>
      </c>
    </row>
    <row r="956" spans="1:17" x14ac:dyDescent="0.3">
      <c r="A956" s="11">
        <f t="shared" si="14"/>
        <v>948</v>
      </c>
      <c r="B956" s="11"/>
      <c r="C956" s="11" t="s">
        <v>295</v>
      </c>
      <c r="D956" s="11" t="s">
        <v>25</v>
      </c>
      <c r="E956" s="11">
        <v>1108</v>
      </c>
      <c r="F956" s="11">
        <v>645439</v>
      </c>
      <c r="G956" s="16" t="s">
        <v>1077</v>
      </c>
      <c r="H956" s="11">
        <v>2021</v>
      </c>
      <c r="I956" s="11" t="s">
        <v>42</v>
      </c>
      <c r="J956" s="11">
        <v>2</v>
      </c>
      <c r="K956" s="11">
        <v>16</v>
      </c>
      <c r="L956" s="11">
        <v>22</v>
      </c>
      <c r="M956" s="11">
        <v>19</v>
      </c>
      <c r="N956" s="11">
        <f>(K956+18)*60-472+L956+M956/60</f>
        <v>1590.3166666666666</v>
      </c>
      <c r="O956" s="12">
        <f>F956/(((K956+18)*60-472)+L956+M956/60)</f>
        <v>405.85564719814715</v>
      </c>
      <c r="P956" s="11">
        <f>A956*1000/5000</f>
        <v>189.6</v>
      </c>
      <c r="Q956" s="13" t="str">
        <f>IF(F956&gt;700000,A956*1000/5629,"0")</f>
        <v>0</v>
      </c>
    </row>
    <row r="957" spans="1:17" x14ac:dyDescent="0.3">
      <c r="A957" s="11">
        <f t="shared" si="14"/>
        <v>949</v>
      </c>
      <c r="B957" s="11"/>
      <c r="C957" s="11" t="s">
        <v>862</v>
      </c>
      <c r="D957" s="11" t="s">
        <v>28</v>
      </c>
      <c r="E957" s="11" t="s">
        <v>863</v>
      </c>
      <c r="F957" s="11">
        <v>1099052</v>
      </c>
      <c r="G957" s="16">
        <v>207118</v>
      </c>
      <c r="H957" s="11">
        <v>2023</v>
      </c>
      <c r="I957" s="11" t="s">
        <v>30</v>
      </c>
      <c r="J957" s="11">
        <v>3</v>
      </c>
      <c r="K957" s="11">
        <v>21</v>
      </c>
      <c r="L957" s="11">
        <v>2</v>
      </c>
      <c r="M957" s="11">
        <v>6</v>
      </c>
      <c r="N957" s="14">
        <v>2708.1</v>
      </c>
      <c r="O957" s="15">
        <v>405.84</v>
      </c>
      <c r="P957" s="11">
        <f>A957*1000/5000</f>
        <v>189.8</v>
      </c>
      <c r="Q957" s="13">
        <f>IF(F957&gt;700000,A957*1000/5629,"0")</f>
        <v>168.59122401847574</v>
      </c>
    </row>
    <row r="958" spans="1:17" x14ac:dyDescent="0.3">
      <c r="A958" s="11">
        <f t="shared" si="14"/>
        <v>950</v>
      </c>
      <c r="B958" s="11"/>
      <c r="C958" s="11" t="s">
        <v>827</v>
      </c>
      <c r="D958" s="11" t="s">
        <v>28</v>
      </c>
      <c r="E958" s="11" t="s">
        <v>828</v>
      </c>
      <c r="F958" s="11">
        <v>1152968</v>
      </c>
      <c r="G958" s="16">
        <v>579756</v>
      </c>
      <c r="H958" s="11">
        <v>2022</v>
      </c>
      <c r="I958" s="11" t="s">
        <v>18</v>
      </c>
      <c r="J958" s="11">
        <v>4</v>
      </c>
      <c r="K958" s="11">
        <v>7</v>
      </c>
      <c r="L958" s="11">
        <v>9</v>
      </c>
      <c r="M958" s="11">
        <v>11</v>
      </c>
      <c r="N958" s="14">
        <v>2843.1833000000001</v>
      </c>
      <c r="O958" s="15">
        <v>405.52</v>
      </c>
      <c r="P958" s="11">
        <f>A958*1000/5000</f>
        <v>190</v>
      </c>
      <c r="Q958" s="13">
        <f>IF(F958&gt;700000,A958*1000/5629,"0")</f>
        <v>168.76887546633506</v>
      </c>
    </row>
    <row r="959" spans="1:17" x14ac:dyDescent="0.3">
      <c r="A959" s="11">
        <f t="shared" si="14"/>
        <v>951</v>
      </c>
      <c r="B959" s="11"/>
      <c r="C959" s="11" t="s">
        <v>501</v>
      </c>
      <c r="D959" s="11" t="s">
        <v>28</v>
      </c>
      <c r="E959" s="11" t="s">
        <v>502</v>
      </c>
      <c r="F959" s="11">
        <v>1138981</v>
      </c>
      <c r="G959" s="16">
        <v>726327</v>
      </c>
      <c r="H959" s="11">
        <v>2023</v>
      </c>
      <c r="I959" s="11" t="s">
        <v>18</v>
      </c>
      <c r="J959" s="11">
        <v>4</v>
      </c>
      <c r="K959" s="11">
        <v>6</v>
      </c>
      <c r="L959" s="11">
        <v>44</v>
      </c>
      <c r="M959" s="11">
        <v>49</v>
      </c>
      <c r="N959" s="14">
        <v>2818.8166999999999</v>
      </c>
      <c r="O959" s="15">
        <v>404.06</v>
      </c>
      <c r="P959" s="11">
        <f>A959*1000/5000</f>
        <v>190.2</v>
      </c>
      <c r="Q959" s="13">
        <f>IF(F959&gt;700000,A959*1000/5629,"0")</f>
        <v>168.94652691419435</v>
      </c>
    </row>
    <row r="960" spans="1:17" x14ac:dyDescent="0.3">
      <c r="A960" s="11">
        <f t="shared" si="14"/>
        <v>952</v>
      </c>
      <c r="B960" s="11"/>
      <c r="C960" s="11" t="s">
        <v>1078</v>
      </c>
      <c r="D960" s="11" t="s">
        <v>28</v>
      </c>
      <c r="E960" s="11" t="s">
        <v>1079</v>
      </c>
      <c r="F960" s="11">
        <v>1210143</v>
      </c>
      <c r="G960" s="16">
        <v>1078015</v>
      </c>
      <c r="H960" s="11">
        <v>2022</v>
      </c>
      <c r="I960" s="11" t="s">
        <v>30</v>
      </c>
      <c r="J960" s="11">
        <v>4</v>
      </c>
      <c r="K960" s="11">
        <v>9</v>
      </c>
      <c r="L960" s="11">
        <v>45</v>
      </c>
      <c r="M960" s="11">
        <v>55</v>
      </c>
      <c r="N960" s="14">
        <v>2999.9167000000002</v>
      </c>
      <c r="O960" s="15">
        <v>403.39</v>
      </c>
      <c r="P960" s="11">
        <f>A960*1000/5000</f>
        <v>190.4</v>
      </c>
      <c r="Q960" s="13">
        <f>IF(F960&gt;700000,A960*1000/5629,"0")</f>
        <v>169.12417836205364</v>
      </c>
    </row>
    <row r="961" spans="1:17" x14ac:dyDescent="0.3">
      <c r="A961" s="11">
        <f t="shared" si="14"/>
        <v>953</v>
      </c>
      <c r="B961" s="11"/>
      <c r="C961" s="11" t="s">
        <v>164</v>
      </c>
      <c r="D961" s="11" t="s">
        <v>28</v>
      </c>
      <c r="E961" s="11" t="s">
        <v>165</v>
      </c>
      <c r="F961" s="11">
        <v>989618</v>
      </c>
      <c r="G961" s="16">
        <v>82364</v>
      </c>
      <c r="H961" s="11">
        <v>2023</v>
      </c>
      <c r="I961" s="11" t="s">
        <v>18</v>
      </c>
      <c r="J961" s="11">
        <v>3</v>
      </c>
      <c r="K961" s="11">
        <v>16</v>
      </c>
      <c r="L961" s="11">
        <v>57</v>
      </c>
      <c r="M961" s="11">
        <v>52</v>
      </c>
      <c r="N961" s="14">
        <v>2463.8667</v>
      </c>
      <c r="O961" s="15">
        <v>401.65</v>
      </c>
      <c r="P961" s="11">
        <f>A961*1000/5000</f>
        <v>190.6</v>
      </c>
      <c r="Q961" s="13">
        <f>IF(F961&gt;700000,A961*1000/5629,"0")</f>
        <v>169.30182980991296</v>
      </c>
    </row>
    <row r="962" spans="1:17" x14ac:dyDescent="0.3">
      <c r="A962" s="11">
        <f t="shared" si="14"/>
        <v>954</v>
      </c>
      <c r="B962" s="11"/>
      <c r="C962" s="11" t="s">
        <v>1081</v>
      </c>
      <c r="D962" s="11" t="s">
        <v>28</v>
      </c>
      <c r="E962" s="11" t="s">
        <v>1082</v>
      </c>
      <c r="F962" s="11">
        <v>974786</v>
      </c>
      <c r="G962" s="16">
        <v>545862</v>
      </c>
      <c r="H962" s="11">
        <v>2024</v>
      </c>
      <c r="I962" s="11" t="s">
        <v>18</v>
      </c>
      <c r="J962" s="11">
        <v>3</v>
      </c>
      <c r="K962" s="11">
        <v>17</v>
      </c>
      <c r="L962" s="11">
        <v>9</v>
      </c>
      <c r="M962" s="11">
        <v>56</v>
      </c>
      <c r="N962" s="14">
        <v>2475.9333000000001</v>
      </c>
      <c r="O962" s="15">
        <v>393.7</v>
      </c>
      <c r="P962" s="11">
        <f>A962*1000/5000</f>
        <v>190.8</v>
      </c>
      <c r="Q962" s="13">
        <f>IF(F962&gt;700000,A962*1000/5629,"0")</f>
        <v>169.47948125777225</v>
      </c>
    </row>
    <row r="963" spans="1:17" x14ac:dyDescent="0.3">
      <c r="A963" s="11">
        <f t="shared" si="14"/>
        <v>955</v>
      </c>
      <c r="B963" s="11"/>
      <c r="C963" s="11" t="s">
        <v>1083</v>
      </c>
      <c r="D963" s="11" t="s">
        <v>28</v>
      </c>
      <c r="E963" s="11" t="s">
        <v>1084</v>
      </c>
      <c r="F963" s="11">
        <v>1121729</v>
      </c>
      <c r="G963" s="16">
        <v>411712</v>
      </c>
      <c r="H963" s="11">
        <v>2023</v>
      </c>
      <c r="I963" s="11" t="s">
        <v>30</v>
      </c>
      <c r="J963" s="11">
        <v>4</v>
      </c>
      <c r="K963" s="11">
        <v>7</v>
      </c>
      <c r="L963" s="11">
        <v>16</v>
      </c>
      <c r="M963" s="11">
        <v>50</v>
      </c>
      <c r="N963" s="14">
        <v>2850.8332999999998</v>
      </c>
      <c r="O963" s="15">
        <v>393.47</v>
      </c>
      <c r="P963" s="11">
        <f>A963*1000/5000</f>
        <v>191</v>
      </c>
      <c r="Q963" s="13">
        <f>IF(F963&gt;700000,A963*1000/5629,"0")</f>
        <v>169.65713270563154</v>
      </c>
    </row>
    <row r="964" spans="1:17" x14ac:dyDescent="0.3">
      <c r="A964" s="11">
        <f t="shared" si="14"/>
        <v>956</v>
      </c>
      <c r="B964" s="11"/>
      <c r="C964" s="11" t="s">
        <v>1085</v>
      </c>
      <c r="D964" s="11" t="s">
        <v>28</v>
      </c>
      <c r="E964" s="11" t="s">
        <v>1086</v>
      </c>
      <c r="F964" s="11">
        <v>1161155</v>
      </c>
      <c r="G964" s="16">
        <v>306617</v>
      </c>
      <c r="H964" s="11">
        <v>2024</v>
      </c>
      <c r="I964" s="11" t="s">
        <v>18</v>
      </c>
      <c r="J964" s="11">
        <v>4</v>
      </c>
      <c r="K964" s="11">
        <v>9</v>
      </c>
      <c r="L964" s="11">
        <v>6</v>
      </c>
      <c r="M964" s="11">
        <v>18</v>
      </c>
      <c r="N964" s="14">
        <v>2960.3</v>
      </c>
      <c r="O964" s="15">
        <v>392.24</v>
      </c>
      <c r="P964" s="11">
        <f>A964*1000/5000</f>
        <v>191.2</v>
      </c>
      <c r="Q964" s="13">
        <f>IF(F964&gt;700000,A964*1000/5629,"0")</f>
        <v>169.83478415349086</v>
      </c>
    </row>
    <row r="965" spans="1:17" x14ac:dyDescent="0.3">
      <c r="A965" s="11">
        <f t="shared" si="14"/>
        <v>957</v>
      </c>
      <c r="B965" s="11"/>
      <c r="C965" s="11" t="s">
        <v>290</v>
      </c>
      <c r="D965" s="11" t="s">
        <v>28</v>
      </c>
      <c r="E965" s="11" t="s">
        <v>291</v>
      </c>
      <c r="F965" s="11">
        <v>949661</v>
      </c>
      <c r="G965" s="16">
        <v>826805</v>
      </c>
      <c r="H965" s="11">
        <v>2023</v>
      </c>
      <c r="I965" s="11" t="s">
        <v>18</v>
      </c>
      <c r="J965" s="11">
        <v>3</v>
      </c>
      <c r="K965" s="11">
        <v>16</v>
      </c>
      <c r="L965" s="11">
        <v>15</v>
      </c>
      <c r="M965" s="11">
        <v>30</v>
      </c>
      <c r="N965" s="14">
        <v>2421.5</v>
      </c>
      <c r="O965" s="15">
        <v>392.18</v>
      </c>
      <c r="P965" s="11">
        <f>A965*1000/5000</f>
        <v>191.4</v>
      </c>
      <c r="Q965" s="13">
        <f>IF(F965&gt;700000,A965*1000/5629,"0")</f>
        <v>170.01243560135015</v>
      </c>
    </row>
    <row r="966" spans="1:17" x14ac:dyDescent="0.3">
      <c r="A966" s="11">
        <f t="shared" si="14"/>
        <v>958</v>
      </c>
      <c r="B966" s="11"/>
      <c r="C966" s="11" t="s">
        <v>69</v>
      </c>
      <c r="D966" s="11" t="s">
        <v>25</v>
      </c>
      <c r="E966" s="11">
        <v>1803</v>
      </c>
      <c r="F966" s="11">
        <v>679807</v>
      </c>
      <c r="G966" s="16" t="s">
        <v>1087</v>
      </c>
      <c r="H966" s="11">
        <v>2021</v>
      </c>
      <c r="I966" s="11" t="s">
        <v>42</v>
      </c>
      <c r="J966" s="11">
        <v>2</v>
      </c>
      <c r="K966" s="11">
        <v>18</v>
      </c>
      <c r="L966" s="11">
        <v>46</v>
      </c>
      <c r="M966" s="11">
        <v>30</v>
      </c>
      <c r="N966" s="11">
        <f>(K966+18)*60-472+L966+M966/60</f>
        <v>1734.5</v>
      </c>
      <c r="O966" s="12">
        <f>F966/(((K966+18)*60-472)+L966+M966/60)</f>
        <v>391.9325454021332</v>
      </c>
      <c r="P966" s="11">
        <f>A966*1000/5000</f>
        <v>191.6</v>
      </c>
      <c r="Q966" s="13" t="str">
        <f>IF(F966&gt;700000,A966*1000/5629,"0")</f>
        <v>0</v>
      </c>
    </row>
    <row r="967" spans="1:17" x14ac:dyDescent="0.3">
      <c r="A967" s="11">
        <f t="shared" si="14"/>
        <v>959</v>
      </c>
      <c r="B967" s="11"/>
      <c r="C967" s="11" t="s">
        <v>1088</v>
      </c>
      <c r="D967" s="11" t="s">
        <v>28</v>
      </c>
      <c r="E967" s="11" t="s">
        <v>1089</v>
      </c>
      <c r="F967" s="11">
        <v>1181850</v>
      </c>
      <c r="G967" s="16">
        <v>974165</v>
      </c>
      <c r="H967" s="11">
        <v>2022</v>
      </c>
      <c r="I967" s="11" t="s">
        <v>30</v>
      </c>
      <c r="J967" s="11">
        <v>4</v>
      </c>
      <c r="K967" s="11">
        <v>10</v>
      </c>
      <c r="L967" s="11">
        <v>36</v>
      </c>
      <c r="M967" s="11">
        <v>38</v>
      </c>
      <c r="N967" s="14">
        <v>3050.6333</v>
      </c>
      <c r="O967" s="15">
        <v>387.41</v>
      </c>
      <c r="P967" s="11">
        <f>A967*1000/5000</f>
        <v>191.8</v>
      </c>
      <c r="Q967" s="13">
        <f>IF(F967&gt;700000,A967*1000/5629,"0")</f>
        <v>170.36773849706876</v>
      </c>
    </row>
    <row r="968" spans="1:17" x14ac:dyDescent="0.3">
      <c r="A968" s="11">
        <f t="shared" si="14"/>
        <v>960</v>
      </c>
      <c r="B968" s="11"/>
      <c r="C968" s="11" t="s">
        <v>1045</v>
      </c>
      <c r="D968" s="11" t="s">
        <v>28</v>
      </c>
      <c r="E968" s="11" t="s">
        <v>1046</v>
      </c>
      <c r="F968" s="11">
        <v>1153813</v>
      </c>
      <c r="G968" s="16">
        <v>1101359</v>
      </c>
      <c r="H968" s="11">
        <v>2023</v>
      </c>
      <c r="I968" s="11" t="s">
        <v>18</v>
      </c>
      <c r="J968" s="11">
        <v>4</v>
      </c>
      <c r="K968" s="11">
        <v>9</v>
      </c>
      <c r="L968" s="11">
        <v>57</v>
      </c>
      <c r="M968" s="11">
        <v>38</v>
      </c>
      <c r="N968" s="14">
        <v>3011.6333</v>
      </c>
      <c r="O968" s="15">
        <v>383.12</v>
      </c>
      <c r="P968" s="11">
        <f>A968*1000/5000</f>
        <v>192</v>
      </c>
      <c r="Q968" s="13">
        <f>IF(F968&gt;700000,A968*1000/5629,"0")</f>
        <v>170.54538994492805</v>
      </c>
    </row>
    <row r="969" spans="1:17" x14ac:dyDescent="0.3">
      <c r="A969" s="11">
        <f t="shared" si="14"/>
        <v>961</v>
      </c>
      <c r="B969" s="11"/>
      <c r="C969" s="11" t="s">
        <v>1091</v>
      </c>
      <c r="D969" s="11" t="s">
        <v>28</v>
      </c>
      <c r="E969" s="11" t="s">
        <v>1092</v>
      </c>
      <c r="F969" s="11">
        <v>1014059</v>
      </c>
      <c r="G969" s="16">
        <v>62823</v>
      </c>
      <c r="H969" s="11">
        <v>2023</v>
      </c>
      <c r="I969" s="11" t="s">
        <v>18</v>
      </c>
      <c r="J969" s="11">
        <v>3</v>
      </c>
      <c r="K969" s="11">
        <v>20</v>
      </c>
      <c r="L969" s="11">
        <v>11</v>
      </c>
      <c r="M969" s="11">
        <v>7</v>
      </c>
      <c r="N969" s="14">
        <v>2657.1167</v>
      </c>
      <c r="O969" s="15">
        <v>381.64</v>
      </c>
      <c r="P969" s="11">
        <f>A969*1000/5000</f>
        <v>192.2</v>
      </c>
      <c r="Q969" s="13">
        <f>IF(F969&gt;700000,A969*1000/5629,"0")</f>
        <v>170.72304139278734</v>
      </c>
    </row>
    <row r="970" spans="1:17" x14ac:dyDescent="0.3">
      <c r="A970" s="11">
        <f t="shared" si="14"/>
        <v>962</v>
      </c>
      <c r="B970" s="11"/>
      <c r="C970" s="11" t="s">
        <v>804</v>
      </c>
      <c r="D970" s="11" t="s">
        <v>25</v>
      </c>
      <c r="E970" s="11">
        <v>2302</v>
      </c>
      <c r="F970" s="11">
        <v>744638</v>
      </c>
      <c r="G970" s="16" t="s">
        <v>1093</v>
      </c>
      <c r="H970" s="11">
        <v>2018</v>
      </c>
      <c r="I970" s="11" t="s">
        <v>17</v>
      </c>
      <c r="J970" s="11">
        <v>3</v>
      </c>
      <c r="K970" s="11">
        <v>12</v>
      </c>
      <c r="L970" s="11">
        <v>15</v>
      </c>
      <c r="M970" s="11">
        <v>43</v>
      </c>
      <c r="N970" s="11">
        <f>(K970+36)*60-944+L970+M970/60</f>
        <v>1951.7166666666667</v>
      </c>
      <c r="O970" s="12">
        <f>F970/(((K970+36)*60-944)+L970+M970/60)</f>
        <v>381.52976439544676</v>
      </c>
      <c r="P970" s="11">
        <f>A970*1000/5000</f>
        <v>192.4</v>
      </c>
      <c r="Q970" s="13">
        <f>IF(F970&gt;700000,A970*1000/5629,"0")</f>
        <v>170.90069284064666</v>
      </c>
    </row>
    <row r="971" spans="1:17" x14ac:dyDescent="0.3">
      <c r="A971" s="11">
        <f t="shared" ref="A971:A1034" si="15">A970+1</f>
        <v>963</v>
      </c>
      <c r="B971" s="11"/>
      <c r="C971" s="11" t="s">
        <v>591</v>
      </c>
      <c r="D971" s="11" t="s">
        <v>28</v>
      </c>
      <c r="E971" s="11" t="s">
        <v>592</v>
      </c>
      <c r="F971" s="11">
        <v>1154692</v>
      </c>
      <c r="G971" s="16">
        <v>583404</v>
      </c>
      <c r="H971" s="11">
        <v>2022</v>
      </c>
      <c r="I971" s="11" t="s">
        <v>30</v>
      </c>
      <c r="J971" s="11">
        <v>4</v>
      </c>
      <c r="K971" s="11">
        <v>10</v>
      </c>
      <c r="L971" s="11">
        <v>19</v>
      </c>
      <c r="M971" s="11">
        <v>13</v>
      </c>
      <c r="N971" s="14">
        <v>3033.2166999999999</v>
      </c>
      <c r="O971" s="15">
        <v>380.68</v>
      </c>
      <c r="P971" s="11">
        <f>A971*1000/5000</f>
        <v>192.6</v>
      </c>
      <c r="Q971" s="13">
        <f>IF(F971&gt;700000,A971*1000/5629,"0")</f>
        <v>171.07834428850595</v>
      </c>
    </row>
    <row r="972" spans="1:17" x14ac:dyDescent="0.3">
      <c r="A972" s="11">
        <f t="shared" si="15"/>
        <v>964</v>
      </c>
      <c r="B972" s="11"/>
      <c r="C972" s="11" t="s">
        <v>164</v>
      </c>
      <c r="D972" s="11" t="s">
        <v>28</v>
      </c>
      <c r="E972" s="11" t="s">
        <v>165</v>
      </c>
      <c r="F972" s="11">
        <v>989618</v>
      </c>
      <c r="G972" s="16">
        <v>82251</v>
      </c>
      <c r="H972" s="11">
        <v>2023</v>
      </c>
      <c r="I972" s="11" t="s">
        <v>30</v>
      </c>
      <c r="J972" s="11">
        <v>3</v>
      </c>
      <c r="K972" s="11">
        <v>19</v>
      </c>
      <c r="L972" s="11">
        <v>20</v>
      </c>
      <c r="M972" s="11">
        <v>39</v>
      </c>
      <c r="N972" s="14">
        <v>2606.65</v>
      </c>
      <c r="O972" s="15">
        <v>379.65</v>
      </c>
      <c r="P972" s="11">
        <f>A972*1000/5000</f>
        <v>192.8</v>
      </c>
      <c r="Q972" s="13">
        <f>IF(F972&gt;700000,A972*1000/5629,"0")</f>
        <v>171.25599573636526</v>
      </c>
    </row>
    <row r="973" spans="1:17" x14ac:dyDescent="0.3">
      <c r="A973" s="11">
        <f t="shared" si="15"/>
        <v>965</v>
      </c>
      <c r="B973" s="11"/>
      <c r="C973" s="11" t="s">
        <v>357</v>
      </c>
      <c r="D973" s="11" t="s">
        <v>28</v>
      </c>
      <c r="E973" s="11" t="s">
        <v>358</v>
      </c>
      <c r="F973" s="11">
        <v>948761</v>
      </c>
      <c r="G973" s="16">
        <v>1286513</v>
      </c>
      <c r="H973" s="11">
        <v>2021</v>
      </c>
      <c r="I973" s="11" t="s">
        <v>18</v>
      </c>
      <c r="J973" s="11">
        <v>3</v>
      </c>
      <c r="K973" s="11">
        <v>17</v>
      </c>
      <c r="L973" s="11">
        <v>48</v>
      </c>
      <c r="M973" s="11">
        <v>15</v>
      </c>
      <c r="N973" s="14">
        <v>2514.25</v>
      </c>
      <c r="O973" s="15">
        <v>377.35</v>
      </c>
      <c r="P973" s="11">
        <f>A973*1000/5000</f>
        <v>193</v>
      </c>
      <c r="Q973" s="13">
        <f>IF(F973&gt;700000,A973*1000/5629,"0")</f>
        <v>171.43364718422455</v>
      </c>
    </row>
    <row r="974" spans="1:17" x14ac:dyDescent="0.3">
      <c r="A974" s="11">
        <f t="shared" si="15"/>
        <v>966</v>
      </c>
      <c r="B974" s="11"/>
      <c r="C974" s="11" t="s">
        <v>1094</v>
      </c>
      <c r="D974" s="11" t="s">
        <v>28</v>
      </c>
      <c r="E974" s="11" t="s">
        <v>1095</v>
      </c>
      <c r="F974" s="11">
        <v>1061901</v>
      </c>
      <c r="G974" s="16">
        <v>286779</v>
      </c>
      <c r="H974" s="11">
        <v>2022</v>
      </c>
      <c r="I974" s="11" t="s">
        <v>30</v>
      </c>
      <c r="J974" s="11">
        <v>4</v>
      </c>
      <c r="K974" s="11">
        <v>6</v>
      </c>
      <c r="L974" s="11">
        <v>49</v>
      </c>
      <c r="M974" s="11">
        <v>39</v>
      </c>
      <c r="N974" s="14">
        <v>2823.65</v>
      </c>
      <c r="O974" s="15">
        <v>376.07</v>
      </c>
      <c r="P974" s="11">
        <f>A974*1000/5000</f>
        <v>193.2</v>
      </c>
      <c r="Q974" s="13">
        <f>IF(F974&gt;700000,A974*1000/5629,"0")</f>
        <v>171.61129863208384</v>
      </c>
    </row>
    <row r="975" spans="1:17" x14ac:dyDescent="0.3">
      <c r="A975" s="11">
        <f t="shared" si="15"/>
        <v>967</v>
      </c>
      <c r="B975" s="11"/>
      <c r="C975" s="11" t="s">
        <v>398</v>
      </c>
      <c r="D975" s="11" t="s">
        <v>28</v>
      </c>
      <c r="E975" s="11" t="s">
        <v>399</v>
      </c>
      <c r="F975" s="11">
        <v>1172688</v>
      </c>
      <c r="G975" s="16">
        <v>677133</v>
      </c>
      <c r="H975" s="11">
        <v>2023</v>
      </c>
      <c r="I975" s="11" t="s">
        <v>18</v>
      </c>
      <c r="J975" s="11">
        <v>4</v>
      </c>
      <c r="K975" s="11">
        <v>11</v>
      </c>
      <c r="L975" s="11">
        <v>49</v>
      </c>
      <c r="M975" s="11">
        <v>38</v>
      </c>
      <c r="N975" s="14">
        <v>3123.6333</v>
      </c>
      <c r="O975" s="15">
        <v>375.42</v>
      </c>
      <c r="P975" s="11">
        <f>A975*1000/5000</f>
        <v>193.4</v>
      </c>
      <c r="Q975" s="13">
        <f>IF(F975&gt;700000,A975*1000/5629,"0")</f>
        <v>171.78895007994316</v>
      </c>
    </row>
    <row r="976" spans="1:17" x14ac:dyDescent="0.3">
      <c r="A976" s="11">
        <f t="shared" si="15"/>
        <v>968</v>
      </c>
      <c r="B976" s="11"/>
      <c r="C976" s="11" t="s">
        <v>429</v>
      </c>
      <c r="D976" s="11" t="s">
        <v>28</v>
      </c>
      <c r="E976" s="11" t="s">
        <v>430</v>
      </c>
      <c r="F976" s="11">
        <v>969733</v>
      </c>
      <c r="G976" s="16">
        <v>2020318</v>
      </c>
      <c r="H976" s="11">
        <v>2022</v>
      </c>
      <c r="I976" s="11" t="s">
        <v>18</v>
      </c>
      <c r="J976" s="11">
        <v>3</v>
      </c>
      <c r="K976" s="11">
        <v>18</v>
      </c>
      <c r="L976" s="11">
        <v>58</v>
      </c>
      <c r="M976" s="11">
        <v>40</v>
      </c>
      <c r="N976" s="14">
        <v>2584.6667000000002</v>
      </c>
      <c r="O976" s="15">
        <v>375.19</v>
      </c>
      <c r="P976" s="11">
        <f>A976*1000/5000</f>
        <v>193.6</v>
      </c>
      <c r="Q976" s="13">
        <f>IF(F976&gt;700000,A976*1000/5629,"0")</f>
        <v>171.96660152780245</v>
      </c>
    </row>
    <row r="977" spans="1:17" x14ac:dyDescent="0.3">
      <c r="A977" s="11">
        <f t="shared" si="15"/>
        <v>969</v>
      </c>
      <c r="B977" s="11"/>
      <c r="C977" s="11" t="s">
        <v>1096</v>
      </c>
      <c r="D977" s="11" t="s">
        <v>28</v>
      </c>
      <c r="E977" s="11" t="s">
        <v>1097</v>
      </c>
      <c r="F977" s="11">
        <v>1179110</v>
      </c>
      <c r="G977" s="16">
        <v>1263258</v>
      </c>
      <c r="H977" s="11">
        <v>2022</v>
      </c>
      <c r="I977" s="11" t="s">
        <v>18</v>
      </c>
      <c r="J977" s="11">
        <v>4</v>
      </c>
      <c r="K977" s="11">
        <v>12</v>
      </c>
      <c r="L977" s="11">
        <v>31</v>
      </c>
      <c r="M977" s="11">
        <v>43</v>
      </c>
      <c r="N977" s="14">
        <v>3165.7166999999999</v>
      </c>
      <c r="O977" s="15">
        <v>372.46</v>
      </c>
      <c r="P977" s="11">
        <f>A977*1000/5000</f>
        <v>193.8</v>
      </c>
      <c r="Q977" s="13">
        <f>IF(F977&gt;700000,A977*1000/5629,"0")</f>
        <v>172.14425297566174</v>
      </c>
    </row>
    <row r="978" spans="1:17" x14ac:dyDescent="0.3">
      <c r="A978" s="11">
        <f t="shared" si="15"/>
        <v>970</v>
      </c>
      <c r="B978" s="11"/>
      <c r="C978" s="11" t="s">
        <v>164</v>
      </c>
      <c r="D978" s="11" t="s">
        <v>28</v>
      </c>
      <c r="E978" s="11" t="s">
        <v>165</v>
      </c>
      <c r="F978" s="11">
        <v>989618</v>
      </c>
      <c r="G978" s="16">
        <v>50831</v>
      </c>
      <c r="H978" s="11">
        <v>2022</v>
      </c>
      <c r="I978" s="11" t="s">
        <v>30</v>
      </c>
      <c r="J978" s="11">
        <v>3</v>
      </c>
      <c r="K978" s="11">
        <v>20</v>
      </c>
      <c r="L978" s="11">
        <v>18</v>
      </c>
      <c r="M978" s="11">
        <v>9</v>
      </c>
      <c r="N978" s="14">
        <v>2664.15</v>
      </c>
      <c r="O978" s="15">
        <v>371.46</v>
      </c>
      <c r="P978" s="11">
        <f>A978*1000/5000</f>
        <v>194</v>
      </c>
      <c r="Q978" s="13">
        <f>IF(F978&gt;700000,A978*1000/5629,"0")</f>
        <v>172.32190442352106</v>
      </c>
    </row>
    <row r="979" spans="1:17" x14ac:dyDescent="0.3">
      <c r="A979" s="11">
        <f t="shared" si="15"/>
        <v>971</v>
      </c>
      <c r="B979" s="11"/>
      <c r="C979" s="11" t="s">
        <v>493</v>
      </c>
      <c r="D979" s="11" t="s">
        <v>28</v>
      </c>
      <c r="E979" s="11" t="s">
        <v>494</v>
      </c>
      <c r="F979" s="11">
        <v>983189</v>
      </c>
      <c r="G979" s="16">
        <v>53112</v>
      </c>
      <c r="H979" s="11">
        <v>2023</v>
      </c>
      <c r="I979" s="11" t="s">
        <v>30</v>
      </c>
      <c r="J979" s="11">
        <v>3</v>
      </c>
      <c r="K979" s="11">
        <v>20</v>
      </c>
      <c r="L979" s="11">
        <v>5</v>
      </c>
      <c r="M979" s="11">
        <v>57</v>
      </c>
      <c r="N979" s="14">
        <v>2651.95</v>
      </c>
      <c r="O979" s="15">
        <v>370.74</v>
      </c>
      <c r="P979" s="11">
        <f>A979*1000/5000</f>
        <v>194.2</v>
      </c>
      <c r="Q979" s="13">
        <f>IF(F979&gt;700000,A979*1000/5629,"0")</f>
        <v>172.49955587138035</v>
      </c>
    </row>
    <row r="980" spans="1:17" x14ac:dyDescent="0.3">
      <c r="A980" s="11">
        <f t="shared" si="15"/>
        <v>972</v>
      </c>
      <c r="B980" s="11"/>
      <c r="C980" s="11" t="s">
        <v>562</v>
      </c>
      <c r="D980" s="11" t="s">
        <v>28</v>
      </c>
      <c r="E980" s="11" t="s">
        <v>563</v>
      </c>
      <c r="F980" s="11">
        <v>1250748</v>
      </c>
      <c r="G980" s="16">
        <v>1095001</v>
      </c>
      <c r="H980" s="11">
        <v>2022</v>
      </c>
      <c r="I980" s="11" t="s">
        <v>30</v>
      </c>
      <c r="J980" s="11">
        <v>4</v>
      </c>
      <c r="K980" s="11">
        <v>16</v>
      </c>
      <c r="L980" s="11">
        <v>4</v>
      </c>
      <c r="M980" s="11">
        <v>0</v>
      </c>
      <c r="N980" s="14">
        <v>3378</v>
      </c>
      <c r="O980" s="15">
        <v>370.26</v>
      </c>
      <c r="P980" s="11">
        <f>A980*1000/5000</f>
        <v>194.4</v>
      </c>
      <c r="Q980" s="13">
        <f>IF(F980&gt;700000,A980*1000/5629,"0")</f>
        <v>172.67720731923964</v>
      </c>
    </row>
    <row r="981" spans="1:17" x14ac:dyDescent="0.3">
      <c r="A981" s="11">
        <f t="shared" si="15"/>
        <v>973</v>
      </c>
      <c r="B981" s="11"/>
      <c r="C981" s="11" t="s">
        <v>307</v>
      </c>
      <c r="D981" s="11" t="s">
        <v>28</v>
      </c>
      <c r="E981" s="11" t="s">
        <v>308</v>
      </c>
      <c r="F981" s="11">
        <v>989942</v>
      </c>
      <c r="G981" s="16">
        <v>82772</v>
      </c>
      <c r="H981" s="11">
        <v>2023</v>
      </c>
      <c r="I981" s="11" t="s">
        <v>18</v>
      </c>
      <c r="J981" s="11">
        <v>3</v>
      </c>
      <c r="K981" s="11">
        <v>20</v>
      </c>
      <c r="L981" s="11">
        <v>38</v>
      </c>
      <c r="M981" s="11">
        <v>30</v>
      </c>
      <c r="N981" s="14">
        <v>2684.5</v>
      </c>
      <c r="O981" s="15">
        <v>368.76</v>
      </c>
      <c r="P981" s="11">
        <f>A981*1000/5000</f>
        <v>194.6</v>
      </c>
      <c r="Q981" s="13">
        <f>IF(F981&gt;700000,A981*1000/5629,"0")</f>
        <v>172.85485876709896</v>
      </c>
    </row>
    <row r="982" spans="1:17" x14ac:dyDescent="0.3">
      <c r="A982" s="11">
        <f t="shared" si="15"/>
        <v>974</v>
      </c>
      <c r="B982" s="11"/>
      <c r="C982" s="11" t="s">
        <v>693</v>
      </c>
      <c r="D982" s="11" t="s">
        <v>28</v>
      </c>
      <c r="E982" s="11" t="s">
        <v>694</v>
      </c>
      <c r="F982" s="11">
        <v>1252629</v>
      </c>
      <c r="G982" s="16">
        <v>1173651</v>
      </c>
      <c r="H982" s="11">
        <v>2020</v>
      </c>
      <c r="I982" s="11" t="s">
        <v>18</v>
      </c>
      <c r="J982" s="11">
        <v>4</v>
      </c>
      <c r="K982" s="11">
        <v>16</v>
      </c>
      <c r="L982" s="11">
        <v>27</v>
      </c>
      <c r="M982" s="11">
        <v>31</v>
      </c>
      <c r="N982" s="14">
        <v>3401.5167000000001</v>
      </c>
      <c r="O982" s="15">
        <v>368.26</v>
      </c>
      <c r="P982" s="11">
        <f>A982*1000/5000</f>
        <v>194.8</v>
      </c>
      <c r="Q982" s="13">
        <f>IF(F982&gt;700000,A982*1000/5629,"0")</f>
        <v>173.03251021495825</v>
      </c>
    </row>
    <row r="983" spans="1:17" x14ac:dyDescent="0.3">
      <c r="A983" s="11">
        <f t="shared" si="15"/>
        <v>975</v>
      </c>
      <c r="B983" s="11"/>
      <c r="C983" s="11" t="s">
        <v>903</v>
      </c>
      <c r="D983" s="11" t="s">
        <v>28</v>
      </c>
      <c r="E983" s="11" t="s">
        <v>904</v>
      </c>
      <c r="F983" s="11">
        <v>1132013</v>
      </c>
      <c r="G983" s="16">
        <v>221691</v>
      </c>
      <c r="H983" s="11">
        <v>2022</v>
      </c>
      <c r="I983" s="11" t="s">
        <v>18</v>
      </c>
      <c r="J983" s="11">
        <v>4</v>
      </c>
      <c r="K983" s="11">
        <v>11</v>
      </c>
      <c r="L983" s="11">
        <v>12</v>
      </c>
      <c r="M983" s="11">
        <v>34</v>
      </c>
      <c r="N983" s="14">
        <v>3086.5666999999999</v>
      </c>
      <c r="O983" s="15">
        <v>366.75</v>
      </c>
      <c r="P983" s="11">
        <f>A983*1000/5000</f>
        <v>195</v>
      </c>
      <c r="Q983" s="13">
        <f>IF(F983&gt;700000,A983*1000/5629,"0")</f>
        <v>173.21016166281754</v>
      </c>
    </row>
    <row r="984" spans="1:17" x14ac:dyDescent="0.3">
      <c r="A984" s="11">
        <f t="shared" si="15"/>
        <v>976</v>
      </c>
      <c r="B984" s="11"/>
      <c r="C984" s="11" t="s">
        <v>69</v>
      </c>
      <c r="D984" s="11" t="s">
        <v>25</v>
      </c>
      <c r="E984" s="11">
        <v>2503</v>
      </c>
      <c r="F984" s="11">
        <v>679807</v>
      </c>
      <c r="G984" s="16" t="s">
        <v>1099</v>
      </c>
      <c r="H984" s="11">
        <v>2023</v>
      </c>
      <c r="I984" s="11" t="s">
        <v>17</v>
      </c>
      <c r="J984" s="11">
        <v>3</v>
      </c>
      <c r="K984" s="11">
        <v>10</v>
      </c>
      <c r="L984" s="11">
        <v>52</v>
      </c>
      <c r="M984" s="11">
        <v>56</v>
      </c>
      <c r="N984" s="11">
        <f>(K984+36)*60-944+L984+M984/60</f>
        <v>1868.9333333333334</v>
      </c>
      <c r="O984" s="12">
        <f>F984/(((K984+36)*60-944)+L984+M984/60)</f>
        <v>363.74063637012199</v>
      </c>
      <c r="P984" s="11">
        <f>A984*1000/5000</f>
        <v>195.2</v>
      </c>
      <c r="Q984" s="13" t="str">
        <f>IF(F984&gt;700000,A984*1000/5629,"0")</f>
        <v>0</v>
      </c>
    </row>
    <row r="985" spans="1:17" x14ac:dyDescent="0.3">
      <c r="A985" s="11">
        <f t="shared" si="15"/>
        <v>977</v>
      </c>
      <c r="B985" s="11"/>
      <c r="C985" s="11" t="s">
        <v>1101</v>
      </c>
      <c r="D985" s="11" t="s">
        <v>28</v>
      </c>
      <c r="E985" s="11" t="s">
        <v>1102</v>
      </c>
      <c r="F985" s="11">
        <v>1089051</v>
      </c>
      <c r="G985" s="16">
        <v>2013279</v>
      </c>
      <c r="H985" s="11">
        <v>2020</v>
      </c>
      <c r="I985" s="11" t="s">
        <v>30</v>
      </c>
      <c r="J985" s="11">
        <v>4</v>
      </c>
      <c r="K985" s="11">
        <v>10</v>
      </c>
      <c r="L985" s="11">
        <v>3</v>
      </c>
      <c r="M985" s="11">
        <v>26</v>
      </c>
      <c r="N985" s="14">
        <v>3017.4333000000001</v>
      </c>
      <c r="O985" s="15">
        <v>360.92</v>
      </c>
      <c r="P985" s="11">
        <f>A985*1000/5000</f>
        <v>195.4</v>
      </c>
      <c r="Q985" s="13">
        <f>IF(F985&gt;700000,A985*1000/5629,"0")</f>
        <v>173.56546455853615</v>
      </c>
    </row>
    <row r="986" spans="1:17" x14ac:dyDescent="0.3">
      <c r="A986" s="11">
        <f t="shared" si="15"/>
        <v>978</v>
      </c>
      <c r="B986" s="11"/>
      <c r="C986" s="11" t="s">
        <v>198</v>
      </c>
      <c r="D986" s="11" t="s">
        <v>28</v>
      </c>
      <c r="E986" s="11" t="s">
        <v>199</v>
      </c>
      <c r="F986" s="11">
        <v>955415</v>
      </c>
      <c r="G986" s="16">
        <v>565387</v>
      </c>
      <c r="H986" s="11">
        <v>2024</v>
      </c>
      <c r="I986" s="11" t="s">
        <v>30</v>
      </c>
      <c r="J986" s="11">
        <v>3</v>
      </c>
      <c r="K986" s="11">
        <v>20</v>
      </c>
      <c r="L986" s="11">
        <v>19</v>
      </c>
      <c r="M986" s="11">
        <v>16</v>
      </c>
      <c r="N986" s="14">
        <v>2665.2667000000001</v>
      </c>
      <c r="O986" s="15">
        <v>358.47</v>
      </c>
      <c r="P986" s="11">
        <f>A986*1000/5000</f>
        <v>195.6</v>
      </c>
      <c r="Q986" s="13">
        <f>IF(F986&gt;700000,A986*1000/5629,"0")</f>
        <v>173.74311600639544</v>
      </c>
    </row>
    <row r="987" spans="1:17" x14ac:dyDescent="0.3">
      <c r="A987" s="11">
        <f t="shared" si="15"/>
        <v>979</v>
      </c>
      <c r="B987" s="11"/>
      <c r="C987" s="11" t="s">
        <v>49</v>
      </c>
      <c r="D987" s="11" t="s">
        <v>25</v>
      </c>
      <c r="E987" s="11">
        <v>804</v>
      </c>
      <c r="F987" s="11">
        <v>755454</v>
      </c>
      <c r="G987" s="16" t="s">
        <v>1059</v>
      </c>
      <c r="H987" s="11">
        <v>2022</v>
      </c>
      <c r="I987" s="11" t="s">
        <v>17</v>
      </c>
      <c r="J987" s="11">
        <v>3</v>
      </c>
      <c r="K987" s="11">
        <v>9</v>
      </c>
      <c r="L987" s="11">
        <v>29</v>
      </c>
      <c r="M987" s="11">
        <v>36</v>
      </c>
      <c r="N987" s="11">
        <f>(K987+36)*60-944+L987+M987/60</f>
        <v>1785.6</v>
      </c>
      <c r="O987" s="12">
        <f>F987/2110.6</f>
        <v>357.93328911210085</v>
      </c>
      <c r="P987" s="11">
        <f>A987*1000/5000</f>
        <v>195.8</v>
      </c>
      <c r="Q987" s="13">
        <f>IF(F987&gt;700000,A987*1000/5629,"0")</f>
        <v>173.92076745425476</v>
      </c>
    </row>
    <row r="988" spans="1:17" x14ac:dyDescent="0.3">
      <c r="A988" s="11">
        <f t="shared" si="15"/>
        <v>980</v>
      </c>
      <c r="B988" s="11"/>
      <c r="C988" s="11" t="s">
        <v>1103</v>
      </c>
      <c r="D988" s="11" t="s">
        <v>28</v>
      </c>
      <c r="E988" s="11" t="s">
        <v>1104</v>
      </c>
      <c r="F988" s="11">
        <v>952324</v>
      </c>
      <c r="G988" s="16">
        <v>574715</v>
      </c>
      <c r="H988" s="11">
        <v>2023</v>
      </c>
      <c r="I988" s="11" t="s">
        <v>18</v>
      </c>
      <c r="J988" s="11">
        <v>3</v>
      </c>
      <c r="K988" s="11">
        <v>20</v>
      </c>
      <c r="L988" s="11">
        <v>15</v>
      </c>
      <c r="M988" s="11">
        <v>19</v>
      </c>
      <c r="N988" s="14">
        <v>2661.3166999999999</v>
      </c>
      <c r="O988" s="15">
        <v>357.84</v>
      </c>
      <c r="P988" s="11">
        <f>A988*1000/5000</f>
        <v>196</v>
      </c>
      <c r="Q988" s="13">
        <f>IF(F988&gt;700000,A988*1000/5629,"0")</f>
        <v>174.09841890211405</v>
      </c>
    </row>
    <row r="989" spans="1:17" x14ac:dyDescent="0.3">
      <c r="A989" s="11">
        <f t="shared" si="15"/>
        <v>981</v>
      </c>
      <c r="B989" s="11"/>
      <c r="C989" s="11" t="s">
        <v>1105</v>
      </c>
      <c r="D989" s="11" t="s">
        <v>28</v>
      </c>
      <c r="E989" s="11" t="s">
        <v>1106</v>
      </c>
      <c r="F989" s="11">
        <v>1089724</v>
      </c>
      <c r="G989" s="16">
        <v>516550</v>
      </c>
      <c r="H989" s="11">
        <v>2024</v>
      </c>
      <c r="I989" s="11" t="s">
        <v>18</v>
      </c>
      <c r="J989" s="11">
        <v>4</v>
      </c>
      <c r="K989" s="11">
        <v>10</v>
      </c>
      <c r="L989" s="11">
        <v>31</v>
      </c>
      <c r="M989" s="11">
        <v>50</v>
      </c>
      <c r="N989" s="14">
        <v>3045.8332999999998</v>
      </c>
      <c r="O989" s="15">
        <v>357.78</v>
      </c>
      <c r="P989" s="11">
        <f>A989*1000/5000</f>
        <v>196.2</v>
      </c>
      <c r="Q989" s="13">
        <f>IF(F989&gt;700000,A989*1000/5629,"0")</f>
        <v>174.27607034997334</v>
      </c>
    </row>
    <row r="990" spans="1:17" x14ac:dyDescent="0.3">
      <c r="A990" s="11">
        <f t="shared" si="15"/>
        <v>982</v>
      </c>
      <c r="B990" s="11"/>
      <c r="C990" s="11" t="s">
        <v>1107</v>
      </c>
      <c r="D990" s="11" t="s">
        <v>28</v>
      </c>
      <c r="E990" s="11" t="s">
        <v>1108</v>
      </c>
      <c r="F990" s="11">
        <v>1156014</v>
      </c>
      <c r="G990" s="16">
        <v>708010</v>
      </c>
      <c r="H990" s="11">
        <v>2023</v>
      </c>
      <c r="I990" s="11" t="s">
        <v>30</v>
      </c>
      <c r="J990" s="11">
        <v>4</v>
      </c>
      <c r="K990" s="11">
        <v>13</v>
      </c>
      <c r="L990" s="11">
        <v>39</v>
      </c>
      <c r="M990" s="11">
        <v>12</v>
      </c>
      <c r="N990" s="14">
        <v>3233.2</v>
      </c>
      <c r="O990" s="15">
        <v>357.54</v>
      </c>
      <c r="P990" s="11">
        <f>A990*1000/5000</f>
        <v>196.4</v>
      </c>
      <c r="Q990" s="13">
        <f>IF(F990&gt;700000,A990*1000/5629,"0")</f>
        <v>174.45372179783266</v>
      </c>
    </row>
    <row r="991" spans="1:17" x14ac:dyDescent="0.3">
      <c r="A991" s="11">
        <f t="shared" si="15"/>
        <v>983</v>
      </c>
      <c r="B991" s="11"/>
      <c r="C991" s="11" t="s">
        <v>293</v>
      </c>
      <c r="D991" s="11" t="s">
        <v>28</v>
      </c>
      <c r="E991" s="11" t="s">
        <v>294</v>
      </c>
      <c r="F991" s="11">
        <v>1072627</v>
      </c>
      <c r="G991" s="16">
        <v>1069848</v>
      </c>
      <c r="H991" s="11">
        <v>2023</v>
      </c>
      <c r="I991" s="11" t="s">
        <v>18</v>
      </c>
      <c r="J991" s="11">
        <v>4</v>
      </c>
      <c r="K991" s="11">
        <v>10</v>
      </c>
      <c r="L991" s="11">
        <v>13</v>
      </c>
      <c r="M991" s="11">
        <v>32</v>
      </c>
      <c r="N991" s="14">
        <v>3027.5333000000001</v>
      </c>
      <c r="O991" s="15">
        <v>354.29</v>
      </c>
      <c r="P991" s="11">
        <f>A991*1000/5000</f>
        <v>196.6</v>
      </c>
      <c r="Q991" s="13">
        <f>IF(F991&gt;700000,A991*1000/5629,"0")</f>
        <v>174.63137324569195</v>
      </c>
    </row>
    <row r="992" spans="1:17" x14ac:dyDescent="0.3">
      <c r="A992" s="11">
        <f t="shared" si="15"/>
        <v>984</v>
      </c>
      <c r="B992" s="11"/>
      <c r="C992" s="11" t="s">
        <v>654</v>
      </c>
      <c r="D992" s="11" t="s">
        <v>28</v>
      </c>
      <c r="E992" s="11" t="s">
        <v>655</v>
      </c>
      <c r="F992" s="11">
        <v>1132022</v>
      </c>
      <c r="G992" s="16">
        <v>221004</v>
      </c>
      <c r="H992" s="11">
        <v>2022</v>
      </c>
      <c r="I992" s="11" t="s">
        <v>18</v>
      </c>
      <c r="J992" s="11">
        <v>4</v>
      </c>
      <c r="K992" s="11">
        <v>13</v>
      </c>
      <c r="L992" s="11">
        <v>2</v>
      </c>
      <c r="M992" s="11">
        <v>43</v>
      </c>
      <c r="N992" s="14">
        <v>3196.7166999999999</v>
      </c>
      <c r="O992" s="15">
        <v>354.12</v>
      </c>
      <c r="P992" s="11">
        <f>A992*1000/5000</f>
        <v>196.8</v>
      </c>
      <c r="Q992" s="13">
        <f>IF(F992&gt;700000,A992*1000/5629,"0")</f>
        <v>174.80902469355127</v>
      </c>
    </row>
    <row r="993" spans="1:17" x14ac:dyDescent="0.3">
      <c r="A993" s="11">
        <f t="shared" si="15"/>
        <v>985</v>
      </c>
      <c r="B993" s="11"/>
      <c r="C993" s="11" t="s">
        <v>442</v>
      </c>
      <c r="D993" s="11" t="s">
        <v>28</v>
      </c>
      <c r="E993" s="11" t="s">
        <v>443</v>
      </c>
      <c r="F993" s="11">
        <v>955076</v>
      </c>
      <c r="G993" s="16">
        <v>576638</v>
      </c>
      <c r="H993" s="11">
        <v>2023</v>
      </c>
      <c r="I993" s="11" t="s">
        <v>30</v>
      </c>
      <c r="J993" s="11">
        <v>3</v>
      </c>
      <c r="K993" s="11">
        <v>20</v>
      </c>
      <c r="L993" s="11">
        <v>55</v>
      </c>
      <c r="M993" s="11">
        <v>12</v>
      </c>
      <c r="N993" s="14">
        <v>2701.2</v>
      </c>
      <c r="O993" s="15">
        <v>353.57</v>
      </c>
      <c r="P993" s="11">
        <f>A993*1000/5000</f>
        <v>197</v>
      </c>
      <c r="Q993" s="13">
        <f>IF(F993&gt;700000,A993*1000/5629,"0")</f>
        <v>174.98667614141056</v>
      </c>
    </row>
    <row r="994" spans="1:17" x14ac:dyDescent="0.3">
      <c r="A994" s="11">
        <f t="shared" si="15"/>
        <v>986</v>
      </c>
      <c r="B994" s="11"/>
      <c r="C994" s="11" t="s">
        <v>40</v>
      </c>
      <c r="D994" s="11" t="s">
        <v>25</v>
      </c>
      <c r="E994" s="11">
        <v>2801</v>
      </c>
      <c r="F994" s="11">
        <v>697180</v>
      </c>
      <c r="G994" s="16" t="s">
        <v>1060</v>
      </c>
      <c r="H994" s="11">
        <v>2024</v>
      </c>
      <c r="I994" s="11" t="s">
        <v>17</v>
      </c>
      <c r="J994" s="11">
        <v>3</v>
      </c>
      <c r="K994" s="11">
        <v>7</v>
      </c>
      <c r="L994" s="11">
        <v>12</v>
      </c>
      <c r="M994" s="11">
        <v>1</v>
      </c>
      <c r="N994" s="11">
        <f>(K994+36)*60-944+L994+M994/60</f>
        <v>1648.0166666666667</v>
      </c>
      <c r="O994" s="12">
        <f>F994/1973.01</f>
        <v>353.35857395552989</v>
      </c>
      <c r="P994" s="11">
        <f>A994*1000/5000</f>
        <v>197.2</v>
      </c>
      <c r="Q994" s="13" t="str">
        <f>IF(F994&gt;700000,A994*1000/5629,"0")</f>
        <v>0</v>
      </c>
    </row>
    <row r="995" spans="1:17" x14ac:dyDescent="0.3">
      <c r="A995" s="11">
        <f t="shared" si="15"/>
        <v>987</v>
      </c>
      <c r="B995" s="11"/>
      <c r="C995" s="11" t="s">
        <v>88</v>
      </c>
      <c r="D995" s="11" t="s">
        <v>25</v>
      </c>
      <c r="E995" s="11">
        <v>2806</v>
      </c>
      <c r="F995" s="11">
        <v>715055</v>
      </c>
      <c r="G995" s="16" t="s">
        <v>1109</v>
      </c>
      <c r="H995" s="11">
        <v>2022</v>
      </c>
      <c r="I995" s="11" t="s">
        <v>42</v>
      </c>
      <c r="J995" s="11">
        <v>3</v>
      </c>
      <c r="K995" s="11">
        <v>13</v>
      </c>
      <c r="L995" s="11">
        <v>30</v>
      </c>
      <c r="M995" s="11">
        <v>36</v>
      </c>
      <c r="N995" s="11">
        <f>(K995+36)*60-944+L995+M995/60</f>
        <v>2026.6</v>
      </c>
      <c r="O995" s="12">
        <f>F995/(((K995+36)*60-944)+L995+M995/60)</f>
        <v>352.83479719727626</v>
      </c>
      <c r="P995" s="11">
        <f>A995*1000/5000</f>
        <v>197.4</v>
      </c>
      <c r="Q995" s="13">
        <f>IF(F995&gt;700000,A995*1000/5629,"0")</f>
        <v>175.34197903712916</v>
      </c>
    </row>
    <row r="996" spans="1:17" x14ac:dyDescent="0.3">
      <c r="A996" s="11">
        <f t="shared" si="15"/>
        <v>988</v>
      </c>
      <c r="B996" s="11"/>
      <c r="C996" s="11" t="s">
        <v>1110</v>
      </c>
      <c r="D996" s="11" t="s">
        <v>28</v>
      </c>
      <c r="E996" s="11" t="s">
        <v>1111</v>
      </c>
      <c r="F996" s="11">
        <v>1142601</v>
      </c>
      <c r="G996" s="16">
        <v>982496</v>
      </c>
      <c r="H996" s="11">
        <v>2023</v>
      </c>
      <c r="I996" s="11" t="s">
        <v>18</v>
      </c>
      <c r="J996" s="11">
        <v>4</v>
      </c>
      <c r="K996" s="11">
        <v>13</v>
      </c>
      <c r="L996" s="11">
        <v>45</v>
      </c>
      <c r="M996" s="11">
        <v>20</v>
      </c>
      <c r="N996" s="14">
        <v>3239.3332999999998</v>
      </c>
      <c r="O996" s="15">
        <v>352.73</v>
      </c>
      <c r="P996" s="11">
        <f>A996*1000/5000</f>
        <v>197.6</v>
      </c>
      <c r="Q996" s="13">
        <f>IF(F996&gt;700000,A996*1000/5629,"0")</f>
        <v>175.51963048498845</v>
      </c>
    </row>
    <row r="997" spans="1:17" x14ac:dyDescent="0.3">
      <c r="A997" s="11">
        <f t="shared" si="15"/>
        <v>989</v>
      </c>
      <c r="B997" s="11"/>
      <c r="C997" s="11" t="s">
        <v>1112</v>
      </c>
      <c r="D997" s="11" t="s">
        <v>28</v>
      </c>
      <c r="E997" s="11" t="s">
        <v>1113</v>
      </c>
      <c r="F997" s="11">
        <v>1155202</v>
      </c>
      <c r="G997" s="16">
        <v>677338</v>
      </c>
      <c r="H997" s="11">
        <v>2019</v>
      </c>
      <c r="I997" s="11" t="s">
        <v>18</v>
      </c>
      <c r="J997" s="11">
        <v>4</v>
      </c>
      <c r="K997" s="11">
        <v>14</v>
      </c>
      <c r="L997" s="11">
        <v>35</v>
      </c>
      <c r="M997" s="11">
        <v>3</v>
      </c>
      <c r="N997" s="14">
        <v>3289.05</v>
      </c>
      <c r="O997" s="15">
        <v>351.23</v>
      </c>
      <c r="P997" s="11">
        <f>A997*1000/5000</f>
        <v>197.8</v>
      </c>
      <c r="Q997" s="13">
        <f>IF(F997&gt;700000,A997*1000/5629,"0")</f>
        <v>175.69728193284774</v>
      </c>
    </row>
    <row r="998" spans="1:17" x14ac:dyDescent="0.3">
      <c r="A998" s="11">
        <f t="shared" si="15"/>
        <v>990</v>
      </c>
      <c r="B998" s="11"/>
      <c r="C998" s="11" t="s">
        <v>1024</v>
      </c>
      <c r="D998" s="11" t="s">
        <v>28</v>
      </c>
      <c r="E998" s="11" t="s">
        <v>1025</v>
      </c>
      <c r="F998" s="11">
        <v>1018898</v>
      </c>
      <c r="G998" s="16">
        <v>836323</v>
      </c>
      <c r="H998" s="11">
        <v>2023</v>
      </c>
      <c r="I998" s="11" t="s">
        <v>18</v>
      </c>
      <c r="J998" s="11">
        <v>4</v>
      </c>
      <c r="K998" s="11">
        <v>8</v>
      </c>
      <c r="L998" s="11">
        <v>14</v>
      </c>
      <c r="M998" s="11">
        <v>13</v>
      </c>
      <c r="N998" s="14">
        <v>2908.2166999999999</v>
      </c>
      <c r="O998" s="15">
        <v>350.35</v>
      </c>
      <c r="P998" s="11">
        <f>A998*1000/5000</f>
        <v>198</v>
      </c>
      <c r="Q998" s="13">
        <f>IF(F998&gt;700000,A998*1000/5629,"0")</f>
        <v>175.87493338070706</v>
      </c>
    </row>
    <row r="999" spans="1:17" x14ac:dyDescent="0.3">
      <c r="A999" s="11">
        <f t="shared" si="15"/>
        <v>991</v>
      </c>
      <c r="B999" s="11"/>
      <c r="C999" s="11" t="s">
        <v>579</v>
      </c>
      <c r="D999" s="11" t="s">
        <v>28</v>
      </c>
      <c r="E999" s="11" t="s">
        <v>580</v>
      </c>
      <c r="F999" s="11">
        <v>1018040</v>
      </c>
      <c r="G999" s="16">
        <v>43582</v>
      </c>
      <c r="H999" s="11">
        <v>2022</v>
      </c>
      <c r="I999" s="11" t="s">
        <v>18</v>
      </c>
      <c r="J999" s="11">
        <v>4</v>
      </c>
      <c r="K999" s="11">
        <v>8</v>
      </c>
      <c r="L999" s="11">
        <v>14</v>
      </c>
      <c r="M999" s="11">
        <v>50</v>
      </c>
      <c r="N999" s="14">
        <v>2908.8332999999998</v>
      </c>
      <c r="O999" s="15">
        <v>349.98</v>
      </c>
      <c r="P999" s="11">
        <f>A999*1000/5000</f>
        <v>198.2</v>
      </c>
      <c r="Q999" s="13">
        <f>IF(F999&gt;700000,A999*1000/5629,"0")</f>
        <v>176.05258482856635</v>
      </c>
    </row>
    <row r="1000" spans="1:17" x14ac:dyDescent="0.3">
      <c r="A1000" s="11">
        <f t="shared" si="15"/>
        <v>992</v>
      </c>
      <c r="B1000" s="11"/>
      <c r="C1000" s="11" t="s">
        <v>1024</v>
      </c>
      <c r="D1000" s="11" t="s">
        <v>28</v>
      </c>
      <c r="E1000" s="11" t="s">
        <v>1025</v>
      </c>
      <c r="F1000" s="11">
        <v>1018898</v>
      </c>
      <c r="G1000" s="16">
        <v>1162982</v>
      </c>
      <c r="H1000" s="11">
        <v>2022</v>
      </c>
      <c r="I1000" s="11" t="s">
        <v>18</v>
      </c>
      <c r="J1000" s="11">
        <v>4</v>
      </c>
      <c r="K1000" s="11">
        <v>8</v>
      </c>
      <c r="L1000" s="11">
        <v>18</v>
      </c>
      <c r="M1000" s="11">
        <v>29</v>
      </c>
      <c r="N1000" s="14">
        <v>2912.4832999999999</v>
      </c>
      <c r="O1000" s="15">
        <v>349.84</v>
      </c>
      <c r="P1000" s="11">
        <f>A1000*1000/5000</f>
        <v>198.4</v>
      </c>
      <c r="Q1000" s="13">
        <f>IF(F1000&gt;700000,A1000*1000/5629,"0")</f>
        <v>176.23023627642564</v>
      </c>
    </row>
    <row r="1001" spans="1:17" x14ac:dyDescent="0.3">
      <c r="A1001" s="11">
        <f t="shared" si="15"/>
        <v>993</v>
      </c>
      <c r="B1001" s="11"/>
      <c r="C1001" s="11" t="s">
        <v>237</v>
      </c>
      <c r="D1001" s="11" t="s">
        <v>28</v>
      </c>
      <c r="E1001" s="11" t="s">
        <v>238</v>
      </c>
      <c r="F1001" s="11">
        <v>1016117</v>
      </c>
      <c r="G1001" s="16">
        <v>2002887</v>
      </c>
      <c r="H1001" s="11">
        <v>2024</v>
      </c>
      <c r="I1001" s="11" t="s">
        <v>30</v>
      </c>
      <c r="J1001" s="11">
        <v>4</v>
      </c>
      <c r="K1001" s="11">
        <v>8</v>
      </c>
      <c r="L1001" s="11">
        <v>10</v>
      </c>
      <c r="M1001" s="11">
        <v>52</v>
      </c>
      <c r="N1001" s="14">
        <v>2904.8667</v>
      </c>
      <c r="O1001" s="15">
        <v>349.8</v>
      </c>
      <c r="P1001" s="11">
        <f>A1001*1000/5000</f>
        <v>198.6</v>
      </c>
      <c r="Q1001" s="13">
        <f>IF(F1001&gt;700000,A1001*1000/5629,"0")</f>
        <v>176.40788772428496</v>
      </c>
    </row>
    <row r="1002" spans="1:17" x14ac:dyDescent="0.3">
      <c r="A1002" s="11">
        <f t="shared" si="15"/>
        <v>994</v>
      </c>
      <c r="B1002" s="11"/>
      <c r="C1002" s="11" t="s">
        <v>1114</v>
      </c>
      <c r="D1002" s="11" t="s">
        <v>28</v>
      </c>
      <c r="E1002" s="11" t="s">
        <v>1115</v>
      </c>
      <c r="F1002" s="11">
        <v>1134404</v>
      </c>
      <c r="G1002" s="16">
        <v>208647</v>
      </c>
      <c r="H1002" s="11">
        <v>2023</v>
      </c>
      <c r="I1002" s="11" t="s">
        <v>18</v>
      </c>
      <c r="J1002" s="11">
        <v>4</v>
      </c>
      <c r="K1002" s="11">
        <v>13</v>
      </c>
      <c r="L1002" s="11">
        <v>51</v>
      </c>
      <c r="M1002" s="11">
        <v>21</v>
      </c>
      <c r="N1002" s="14">
        <v>3245.35</v>
      </c>
      <c r="O1002" s="15">
        <v>349.55</v>
      </c>
      <c r="P1002" s="11">
        <f>A1002*1000/5000</f>
        <v>198.8</v>
      </c>
      <c r="Q1002" s="13">
        <f>IF(F1002&gt;700000,A1002*1000/5629,"0")</f>
        <v>176.58553917214425</v>
      </c>
    </row>
    <row r="1003" spans="1:17" x14ac:dyDescent="0.3">
      <c r="A1003" s="11">
        <f t="shared" si="15"/>
        <v>995</v>
      </c>
      <c r="B1003" s="11"/>
      <c r="C1003" s="11" t="s">
        <v>1116</v>
      </c>
      <c r="D1003" s="11" t="s">
        <v>28</v>
      </c>
      <c r="E1003" s="11" t="s">
        <v>1117</v>
      </c>
      <c r="F1003" s="11">
        <v>1060000</v>
      </c>
      <c r="G1003" s="16">
        <v>460231</v>
      </c>
      <c r="H1003" s="11">
        <v>2021</v>
      </c>
      <c r="I1003" s="11" t="s">
        <v>18</v>
      </c>
      <c r="J1003" s="11">
        <v>4</v>
      </c>
      <c r="K1003" s="11">
        <v>10</v>
      </c>
      <c r="L1003" s="11">
        <v>27</v>
      </c>
      <c r="M1003" s="11">
        <v>56</v>
      </c>
      <c r="N1003" s="14">
        <v>3041.9333000000001</v>
      </c>
      <c r="O1003" s="15">
        <v>348.46</v>
      </c>
      <c r="P1003" s="11">
        <f>A1003*1000/5000</f>
        <v>199</v>
      </c>
      <c r="Q1003" s="13">
        <f>IF(F1003&gt;700000,A1003*1000/5629,"0")</f>
        <v>176.76319062000354</v>
      </c>
    </row>
    <row r="1004" spans="1:17" x14ac:dyDescent="0.3">
      <c r="A1004" s="11">
        <f t="shared" si="15"/>
        <v>996</v>
      </c>
      <c r="B1004" s="11"/>
      <c r="C1004" s="11" t="s">
        <v>1118</v>
      </c>
      <c r="D1004" s="11" t="s">
        <v>28</v>
      </c>
      <c r="E1004" s="11" t="s">
        <v>1119</v>
      </c>
      <c r="F1004" s="11">
        <v>990987</v>
      </c>
      <c r="G1004" s="16">
        <v>108808</v>
      </c>
      <c r="H1004" s="11">
        <v>2024</v>
      </c>
      <c r="I1004" s="11" t="s">
        <v>30</v>
      </c>
      <c r="J1004" s="11">
        <v>4</v>
      </c>
      <c r="K1004" s="11">
        <v>7</v>
      </c>
      <c r="L1004" s="11">
        <v>12</v>
      </c>
      <c r="M1004" s="11">
        <v>39</v>
      </c>
      <c r="N1004" s="14">
        <v>2846.65</v>
      </c>
      <c r="O1004" s="15">
        <v>348.12</v>
      </c>
      <c r="P1004" s="11">
        <f>A1004*1000/5000</f>
        <v>199.2</v>
      </c>
      <c r="Q1004" s="13">
        <f>IF(F1004&gt;700000,A1004*1000/5629,"0")</f>
        <v>176.94084206786286</v>
      </c>
    </row>
    <row r="1005" spans="1:17" x14ac:dyDescent="0.3">
      <c r="A1005" s="11">
        <f t="shared" si="15"/>
        <v>997</v>
      </c>
      <c r="B1005" s="11"/>
      <c r="C1005" s="11" t="s">
        <v>661</v>
      </c>
      <c r="D1005" s="11" t="s">
        <v>28</v>
      </c>
      <c r="E1005" s="11" t="s">
        <v>662</v>
      </c>
      <c r="F1005" s="11">
        <v>1088270</v>
      </c>
      <c r="G1005" s="16">
        <v>211006</v>
      </c>
      <c r="H1005" s="11">
        <v>2023</v>
      </c>
      <c r="I1005" s="11" t="s">
        <v>18</v>
      </c>
      <c r="J1005" s="11">
        <v>4</v>
      </c>
      <c r="K1005" s="11">
        <v>12</v>
      </c>
      <c r="L1005" s="11">
        <v>24</v>
      </c>
      <c r="M1005" s="11">
        <v>25</v>
      </c>
      <c r="N1005" s="14">
        <v>3158.4167000000002</v>
      </c>
      <c r="O1005" s="15">
        <v>344.56</v>
      </c>
      <c r="P1005" s="11"/>
      <c r="Q1005" s="13">
        <f>IF(F1005&gt;700000,A1005*1000/5629,"0")</f>
        <v>177.11849351572215</v>
      </c>
    </row>
    <row r="1006" spans="1:17" x14ac:dyDescent="0.3">
      <c r="A1006" s="11">
        <f t="shared" si="15"/>
        <v>998</v>
      </c>
      <c r="B1006" s="11"/>
      <c r="C1006" s="11" t="s">
        <v>537</v>
      </c>
      <c r="D1006" s="11" t="s">
        <v>28</v>
      </c>
      <c r="E1006" s="11" t="s">
        <v>538</v>
      </c>
      <c r="F1006" s="11">
        <v>1096034</v>
      </c>
      <c r="G1006" s="16">
        <v>2010292</v>
      </c>
      <c r="H1006" s="11">
        <v>2024</v>
      </c>
      <c r="I1006" s="11" t="s">
        <v>18</v>
      </c>
      <c r="J1006" s="11">
        <v>4</v>
      </c>
      <c r="K1006" s="11">
        <v>13</v>
      </c>
      <c r="L1006" s="11">
        <v>6</v>
      </c>
      <c r="M1006" s="11">
        <v>18</v>
      </c>
      <c r="N1006" s="14">
        <v>3200.3</v>
      </c>
      <c r="O1006" s="15">
        <v>342.48</v>
      </c>
      <c r="P1006" s="11"/>
      <c r="Q1006" s="13">
        <f>IF(F1006&gt;700000,A1006*1000/5629,"0")</f>
        <v>177.29614496358144</v>
      </c>
    </row>
    <row r="1007" spans="1:17" x14ac:dyDescent="0.3">
      <c r="A1007" s="11">
        <f t="shared" si="15"/>
        <v>999</v>
      </c>
      <c r="B1007" s="11"/>
      <c r="C1007" s="11" t="s">
        <v>601</v>
      </c>
      <c r="D1007" s="11" t="s">
        <v>28</v>
      </c>
      <c r="E1007" s="11" t="s">
        <v>602</v>
      </c>
      <c r="F1007" s="11">
        <v>997734</v>
      </c>
      <c r="G1007" s="16">
        <v>80122</v>
      </c>
      <c r="H1007" s="11">
        <v>2023</v>
      </c>
      <c r="I1007" s="11" t="s">
        <v>18</v>
      </c>
      <c r="J1007" s="11">
        <v>4</v>
      </c>
      <c r="K1007" s="11">
        <v>8</v>
      </c>
      <c r="L1007" s="11">
        <v>23</v>
      </c>
      <c r="M1007" s="11">
        <v>6</v>
      </c>
      <c r="N1007" s="14">
        <v>2917.1</v>
      </c>
      <c r="O1007" s="15">
        <v>342.03</v>
      </c>
      <c r="P1007" s="11"/>
      <c r="Q1007" s="13">
        <f>IF(F1007&gt;700000,A1007*1000/5629,"0")</f>
        <v>177.47379641144076</v>
      </c>
    </row>
    <row r="1008" spans="1:17" x14ac:dyDescent="0.3">
      <c r="A1008" s="11">
        <f t="shared" si="15"/>
        <v>1000</v>
      </c>
      <c r="B1008" s="11"/>
      <c r="C1008" s="11" t="s">
        <v>706</v>
      </c>
      <c r="D1008" s="11" t="s">
        <v>28</v>
      </c>
      <c r="E1008" s="11" t="s">
        <v>707</v>
      </c>
      <c r="F1008" s="11">
        <v>1121295</v>
      </c>
      <c r="G1008" s="16">
        <v>138487</v>
      </c>
      <c r="H1008" s="11">
        <v>2020</v>
      </c>
      <c r="I1008" s="11" t="s">
        <v>18</v>
      </c>
      <c r="J1008" s="11">
        <v>4</v>
      </c>
      <c r="K1008" s="11">
        <v>14</v>
      </c>
      <c r="L1008" s="11">
        <v>30</v>
      </c>
      <c r="M1008" s="11">
        <v>33</v>
      </c>
      <c r="N1008" s="14">
        <v>3284.55</v>
      </c>
      <c r="O1008" s="15">
        <v>341.38</v>
      </c>
      <c r="P1008" s="11"/>
      <c r="Q1008" s="13">
        <f>IF(F1008&gt;700000,A1008*1000/5629,"0")</f>
        <v>177.65144785930005</v>
      </c>
    </row>
    <row r="1009" spans="1:17" x14ac:dyDescent="0.3">
      <c r="A1009" s="11">
        <f t="shared" si="15"/>
        <v>1001</v>
      </c>
      <c r="B1009" s="11"/>
      <c r="C1009" s="11" t="s">
        <v>83</v>
      </c>
      <c r="D1009" s="11" t="s">
        <v>25</v>
      </c>
      <c r="E1009" s="11">
        <v>805</v>
      </c>
      <c r="F1009" s="11">
        <v>732857</v>
      </c>
      <c r="G1009" s="16" t="s">
        <v>1080</v>
      </c>
      <c r="H1009" s="11">
        <v>2022</v>
      </c>
      <c r="I1009" s="11" t="s">
        <v>42</v>
      </c>
      <c r="J1009" s="11">
        <v>3</v>
      </c>
      <c r="K1009" s="11">
        <v>10</v>
      </c>
      <c r="L1009" s="11">
        <v>7</v>
      </c>
      <c r="M1009" s="11">
        <v>40</v>
      </c>
      <c r="N1009" s="11">
        <f>(K1009+36)*60-944+L1009+M1009/60</f>
        <v>1823.6666666666667</v>
      </c>
      <c r="O1009" s="12">
        <f>F1009/2148.66</f>
        <v>341.07629871640933</v>
      </c>
      <c r="P1009" s="11">
        <f>A1009*1000/5000</f>
        <v>200.2</v>
      </c>
      <c r="Q1009" s="13">
        <f>IF(F1009&gt;700000,A1009*1000/5629,"0")</f>
        <v>177.82909930715937</v>
      </c>
    </row>
    <row r="1010" spans="1:17" x14ac:dyDescent="0.3">
      <c r="A1010" s="11">
        <f t="shared" si="15"/>
        <v>1002</v>
      </c>
      <c r="B1010" s="11"/>
      <c r="C1010" s="11" t="s">
        <v>408</v>
      </c>
      <c r="D1010" s="11" t="s">
        <v>28</v>
      </c>
      <c r="E1010" s="11" t="s">
        <v>409</v>
      </c>
      <c r="F1010" s="11">
        <v>1088122</v>
      </c>
      <c r="G1010" s="16">
        <v>224022</v>
      </c>
      <c r="H1010" s="11">
        <v>2022</v>
      </c>
      <c r="I1010" s="11" t="s">
        <v>30</v>
      </c>
      <c r="J1010" s="11">
        <v>4</v>
      </c>
      <c r="K1010" s="11">
        <v>12</v>
      </c>
      <c r="L1010" s="11">
        <v>59</v>
      </c>
      <c r="M1010" s="11">
        <v>34</v>
      </c>
      <c r="N1010" s="14">
        <v>3193.5666999999999</v>
      </c>
      <c r="O1010" s="15">
        <v>340.72</v>
      </c>
      <c r="P1010" s="11"/>
      <c r="Q1010" s="13">
        <f>IF(F1010&gt;700000,A1010*1000/5629,"0")</f>
        <v>178.00675075501866</v>
      </c>
    </row>
    <row r="1011" spans="1:17" x14ac:dyDescent="0.3">
      <c r="A1011" s="11">
        <f t="shared" si="15"/>
        <v>1003</v>
      </c>
      <c r="B1011" s="11"/>
      <c r="C1011" s="11" t="s">
        <v>518</v>
      </c>
      <c r="D1011" s="11" t="s">
        <v>28</v>
      </c>
      <c r="E1011" s="11" t="s">
        <v>519</v>
      </c>
      <c r="F1011" s="11">
        <v>1069993</v>
      </c>
      <c r="G1011" s="16">
        <v>309016</v>
      </c>
      <c r="H1011" s="11">
        <v>2023</v>
      </c>
      <c r="I1011" s="11" t="s">
        <v>18</v>
      </c>
      <c r="J1011" s="11">
        <v>4</v>
      </c>
      <c r="K1011" s="11">
        <v>12</v>
      </c>
      <c r="L1011" s="11">
        <v>15</v>
      </c>
      <c r="M1011" s="11">
        <v>19</v>
      </c>
      <c r="N1011" s="14">
        <v>3149.3166999999999</v>
      </c>
      <c r="O1011" s="15">
        <v>339.75</v>
      </c>
      <c r="P1011" s="11"/>
      <c r="Q1011" s="13">
        <f>IF(F1011&gt;700000,A1011*1000/5629,"0")</f>
        <v>178.18440220287795</v>
      </c>
    </row>
    <row r="1012" spans="1:17" x14ac:dyDescent="0.3">
      <c r="A1012" s="11">
        <f t="shared" si="15"/>
        <v>1004</v>
      </c>
      <c r="B1012" s="11"/>
      <c r="C1012" s="11" t="s">
        <v>1120</v>
      </c>
      <c r="D1012" s="11" t="s">
        <v>28</v>
      </c>
      <c r="E1012" s="11" t="s">
        <v>1121</v>
      </c>
      <c r="F1012" s="11">
        <v>1095339</v>
      </c>
      <c r="G1012" s="16">
        <v>2010461</v>
      </c>
      <c r="H1012" s="11">
        <v>2024</v>
      </c>
      <c r="I1012" s="11" t="s">
        <v>18</v>
      </c>
      <c r="J1012" s="11">
        <v>4</v>
      </c>
      <c r="K1012" s="11">
        <v>13</v>
      </c>
      <c r="L1012" s="11">
        <v>34</v>
      </c>
      <c r="M1012" s="11">
        <v>31</v>
      </c>
      <c r="N1012" s="14">
        <v>3228.5167000000001</v>
      </c>
      <c r="O1012" s="15">
        <v>339.27</v>
      </c>
      <c r="P1012" s="11"/>
      <c r="Q1012" s="13">
        <f>IF(F1012&gt;700000,A1012*1000/5629,"0")</f>
        <v>178.36205365073727</v>
      </c>
    </row>
    <row r="1013" spans="1:17" x14ac:dyDescent="0.3">
      <c r="A1013" s="11">
        <f t="shared" si="15"/>
        <v>1005</v>
      </c>
      <c r="B1013" s="11"/>
      <c r="C1013" s="11" t="s">
        <v>1122</v>
      </c>
      <c r="D1013" s="11" t="s">
        <v>28</v>
      </c>
      <c r="E1013" s="11" t="s">
        <v>1123</v>
      </c>
      <c r="F1013" s="11">
        <v>1088570</v>
      </c>
      <c r="G1013" s="16">
        <v>767617</v>
      </c>
      <c r="H1013" s="11">
        <v>2023</v>
      </c>
      <c r="I1013" s="11" t="s">
        <v>18</v>
      </c>
      <c r="J1013" s="11">
        <v>4</v>
      </c>
      <c r="K1013" s="11">
        <v>13</v>
      </c>
      <c r="L1013" s="11">
        <v>20</v>
      </c>
      <c r="M1013" s="11">
        <v>54</v>
      </c>
      <c r="N1013" s="14">
        <v>3214.9</v>
      </c>
      <c r="O1013" s="15">
        <v>338.6</v>
      </c>
      <c r="P1013" s="11"/>
      <c r="Q1013" s="13">
        <f>IF(F1013&gt;700000,A1013*1000/5629,"0")</f>
        <v>178.53970509859656</v>
      </c>
    </row>
    <row r="1014" spans="1:17" x14ac:dyDescent="0.3">
      <c r="A1014" s="11">
        <f t="shared" si="15"/>
        <v>1006</v>
      </c>
      <c r="B1014" s="11"/>
      <c r="C1014" s="11" t="s">
        <v>801</v>
      </c>
      <c r="D1014" s="11" t="s">
        <v>28</v>
      </c>
      <c r="E1014" s="11" t="s">
        <v>802</v>
      </c>
      <c r="F1014" s="11">
        <v>1020352</v>
      </c>
      <c r="G1014" s="16">
        <v>530603</v>
      </c>
      <c r="H1014" s="11">
        <v>2023</v>
      </c>
      <c r="I1014" s="11" t="s">
        <v>30</v>
      </c>
      <c r="J1014" s="11">
        <v>4</v>
      </c>
      <c r="K1014" s="11">
        <v>10</v>
      </c>
      <c r="L1014" s="11">
        <v>15</v>
      </c>
      <c r="M1014" s="11">
        <v>18</v>
      </c>
      <c r="N1014" s="14">
        <v>3029.3</v>
      </c>
      <c r="O1014" s="15">
        <v>336.83</v>
      </c>
      <c r="P1014" s="11"/>
      <c r="Q1014" s="13">
        <f>IF(F1014&gt;700000,A1014*1000/5629,"0")</f>
        <v>178.71735654645585</v>
      </c>
    </row>
    <row r="1015" spans="1:17" x14ac:dyDescent="0.3">
      <c r="A1015" s="11">
        <f t="shared" si="15"/>
        <v>1007</v>
      </c>
      <c r="B1015" s="11"/>
      <c r="C1015" s="11" t="s">
        <v>445</v>
      </c>
      <c r="D1015" s="11" t="s">
        <v>28</v>
      </c>
      <c r="E1015" s="11" t="s">
        <v>446</v>
      </c>
      <c r="F1015" s="11">
        <v>980360</v>
      </c>
      <c r="G1015" s="16">
        <v>85621</v>
      </c>
      <c r="H1015" s="11">
        <v>2024</v>
      </c>
      <c r="I1015" s="11" t="s">
        <v>30</v>
      </c>
      <c r="J1015" s="11">
        <v>4</v>
      </c>
      <c r="K1015" s="11">
        <v>8</v>
      </c>
      <c r="L1015" s="11">
        <v>17</v>
      </c>
      <c r="M1015" s="11">
        <v>51</v>
      </c>
      <c r="N1015" s="14">
        <v>2911.85</v>
      </c>
      <c r="O1015" s="15">
        <v>336.68</v>
      </c>
      <c r="P1015" s="11"/>
      <c r="Q1015" s="13">
        <f>IF(F1015&gt;700000,A1015*1000/5629,"0")</f>
        <v>178.89500799431516</v>
      </c>
    </row>
    <row r="1016" spans="1:17" x14ac:dyDescent="0.3">
      <c r="A1016" s="11">
        <f t="shared" si="15"/>
        <v>1008</v>
      </c>
      <c r="B1016" s="11"/>
      <c r="C1016" s="11" t="s">
        <v>1124</v>
      </c>
      <c r="D1016" s="11" t="s">
        <v>28</v>
      </c>
      <c r="E1016" s="11" t="s">
        <v>1125</v>
      </c>
      <c r="F1016" s="11">
        <v>1062159</v>
      </c>
      <c r="G1016" s="16">
        <v>537645</v>
      </c>
      <c r="H1016" s="11">
        <v>2024</v>
      </c>
      <c r="I1016" s="11" t="s">
        <v>18</v>
      </c>
      <c r="J1016" s="11">
        <v>4</v>
      </c>
      <c r="K1016" s="11">
        <v>12</v>
      </c>
      <c r="L1016" s="11">
        <v>53</v>
      </c>
      <c r="M1016" s="11">
        <v>10</v>
      </c>
      <c r="N1016" s="14">
        <v>3187.1667000000002</v>
      </c>
      <c r="O1016" s="15">
        <v>333.26</v>
      </c>
      <c r="P1016" s="11"/>
      <c r="Q1016" s="13">
        <f>IF(F1016&gt;700000,A1016*1000/5629,"0")</f>
        <v>179.07265944217446</v>
      </c>
    </row>
    <row r="1017" spans="1:17" x14ac:dyDescent="0.3">
      <c r="A1017" s="11">
        <f t="shared" si="15"/>
        <v>1009</v>
      </c>
      <c r="B1017" s="11"/>
      <c r="C1017" s="11" t="s">
        <v>1126</v>
      </c>
      <c r="D1017" s="11" t="s">
        <v>28</v>
      </c>
      <c r="E1017" s="11" t="s">
        <v>1127</v>
      </c>
      <c r="F1017" s="11">
        <v>950503</v>
      </c>
      <c r="G1017" s="16">
        <v>819317</v>
      </c>
      <c r="H1017" s="11">
        <v>2023</v>
      </c>
      <c r="I1017" s="11" t="s">
        <v>30</v>
      </c>
      <c r="J1017" s="11">
        <v>4</v>
      </c>
      <c r="K1017" s="11">
        <v>7</v>
      </c>
      <c r="L1017" s="11">
        <v>21</v>
      </c>
      <c r="M1017" s="11">
        <v>28</v>
      </c>
      <c r="N1017" s="14">
        <v>2855.4666999999999</v>
      </c>
      <c r="O1017" s="15">
        <v>332.87</v>
      </c>
      <c r="P1017" s="11"/>
      <c r="Q1017" s="13">
        <f>IF(F1017&gt;700000,A1017*1000/5629,"0")</f>
        <v>179.25031089003375</v>
      </c>
    </row>
    <row r="1018" spans="1:17" x14ac:dyDescent="0.3">
      <c r="A1018" s="11">
        <f t="shared" si="15"/>
        <v>1010</v>
      </c>
      <c r="B1018" s="11"/>
      <c r="C1018" s="11" t="s">
        <v>1128</v>
      </c>
      <c r="D1018" s="11" t="s">
        <v>28</v>
      </c>
      <c r="E1018" s="11" t="s">
        <v>1129</v>
      </c>
      <c r="F1018" s="11">
        <v>1061992</v>
      </c>
      <c r="G1018" s="16">
        <v>479732</v>
      </c>
      <c r="H1018" s="11">
        <v>2023</v>
      </c>
      <c r="I1018" s="11" t="s">
        <v>18</v>
      </c>
      <c r="J1018" s="11">
        <v>4</v>
      </c>
      <c r="K1018" s="11">
        <v>13</v>
      </c>
      <c r="L1018" s="11">
        <v>1</v>
      </c>
      <c r="M1018" s="11">
        <v>23</v>
      </c>
      <c r="N1018" s="14">
        <v>3195.3833</v>
      </c>
      <c r="O1018" s="15">
        <v>332.35</v>
      </c>
      <c r="P1018" s="11"/>
      <c r="Q1018" s="13">
        <f>IF(F1018&gt;700000,A1018*1000/5629,"0")</f>
        <v>179.42796233789306</v>
      </c>
    </row>
    <row r="1019" spans="1:17" x14ac:dyDescent="0.3">
      <c r="A1019" s="11">
        <f t="shared" si="15"/>
        <v>1011</v>
      </c>
      <c r="B1019" s="11"/>
      <c r="C1019" s="11" t="s">
        <v>493</v>
      </c>
      <c r="D1019" s="11" t="s">
        <v>28</v>
      </c>
      <c r="E1019" s="11" t="s">
        <v>494</v>
      </c>
      <c r="F1019" s="11">
        <v>983189</v>
      </c>
      <c r="G1019" s="16">
        <v>2049978</v>
      </c>
      <c r="H1019" s="11">
        <v>2024</v>
      </c>
      <c r="I1019" s="11" t="s">
        <v>18</v>
      </c>
      <c r="J1019" s="11">
        <v>4</v>
      </c>
      <c r="K1019" s="11">
        <v>9</v>
      </c>
      <c r="L1019" s="11">
        <v>10</v>
      </c>
      <c r="M1019" s="11">
        <v>50</v>
      </c>
      <c r="N1019" s="14">
        <v>2964.8332999999998</v>
      </c>
      <c r="O1019" s="15">
        <v>331.62</v>
      </c>
      <c r="P1019" s="11"/>
      <c r="Q1019" s="13">
        <f>IF(F1019&gt;700000,A1019*1000/5629,"0")</f>
        <v>179.60561378575235</v>
      </c>
    </row>
    <row r="1020" spans="1:17" x14ac:dyDescent="0.3">
      <c r="A1020" s="11">
        <f t="shared" si="15"/>
        <v>1012</v>
      </c>
      <c r="B1020" s="11"/>
      <c r="C1020" s="11" t="s">
        <v>1130</v>
      </c>
      <c r="D1020" s="11" t="s">
        <v>28</v>
      </c>
      <c r="E1020" s="11" t="s">
        <v>1131</v>
      </c>
      <c r="F1020" s="11">
        <v>1108131</v>
      </c>
      <c r="G1020" s="16">
        <v>291436</v>
      </c>
      <c r="H1020" s="11">
        <v>2022</v>
      </c>
      <c r="I1020" s="11" t="s">
        <v>30</v>
      </c>
      <c r="J1020" s="11">
        <v>4</v>
      </c>
      <c r="K1020" s="11">
        <v>15</v>
      </c>
      <c r="L1020" s="11">
        <v>28</v>
      </c>
      <c r="M1020" s="11">
        <v>36</v>
      </c>
      <c r="N1020" s="14">
        <v>3342.6</v>
      </c>
      <c r="O1020" s="15">
        <v>331.52</v>
      </c>
      <c r="P1020" s="11"/>
      <c r="Q1020" s="13">
        <f>IF(F1020&gt;700000,A1020*1000/5629,"0")</f>
        <v>179.78326523361164</v>
      </c>
    </row>
    <row r="1021" spans="1:17" x14ac:dyDescent="0.3">
      <c r="A1021" s="11">
        <f t="shared" si="15"/>
        <v>1013</v>
      </c>
      <c r="B1021" s="11"/>
      <c r="C1021" s="11" t="s">
        <v>961</v>
      </c>
      <c r="D1021" s="11" t="s">
        <v>28</v>
      </c>
      <c r="E1021" s="11" t="s">
        <v>962</v>
      </c>
      <c r="F1021" s="11">
        <v>1104894</v>
      </c>
      <c r="G1021" s="16">
        <v>1113451</v>
      </c>
      <c r="H1021" s="11">
        <v>2022</v>
      </c>
      <c r="I1021" s="11" t="s">
        <v>18</v>
      </c>
      <c r="J1021" s="11">
        <v>4</v>
      </c>
      <c r="K1021" s="11">
        <v>15</v>
      </c>
      <c r="L1021" s="11">
        <v>28</v>
      </c>
      <c r="M1021" s="11">
        <v>32</v>
      </c>
      <c r="N1021" s="14">
        <v>3342.5333000000001</v>
      </c>
      <c r="O1021" s="15">
        <v>330.56</v>
      </c>
      <c r="P1021" s="11"/>
      <c r="Q1021" s="13">
        <f>IF(F1021&gt;700000,A1021*1000/5629,"0")</f>
        <v>179.96091668147096</v>
      </c>
    </row>
    <row r="1022" spans="1:17" x14ac:dyDescent="0.3">
      <c r="A1022" s="11">
        <f t="shared" si="15"/>
        <v>1014</v>
      </c>
      <c r="B1022" s="11"/>
      <c r="C1022" s="11" t="s">
        <v>146</v>
      </c>
      <c r="D1022" s="11" t="s">
        <v>25</v>
      </c>
      <c r="E1022" s="11">
        <v>1004</v>
      </c>
      <c r="F1022" s="11">
        <v>754906</v>
      </c>
      <c r="G1022" s="16" t="s">
        <v>1090</v>
      </c>
      <c r="H1022" s="11">
        <v>2021</v>
      </c>
      <c r="I1022" s="11" t="s">
        <v>17</v>
      </c>
      <c r="J1022" s="11">
        <v>3</v>
      </c>
      <c r="K1022" s="11">
        <v>12</v>
      </c>
      <c r="L1022" s="11">
        <v>22</v>
      </c>
      <c r="M1022" s="11">
        <v>52</v>
      </c>
      <c r="N1022" s="11">
        <f>(K1022+36)*60-944+L1022+M1022/60</f>
        <v>1958.8666666666666</v>
      </c>
      <c r="O1022" s="12">
        <f>F1022/2283.86</f>
        <v>330.53952518981021</v>
      </c>
      <c r="P1022" s="11">
        <f>A1022*1000/5000</f>
        <v>202.8</v>
      </c>
      <c r="Q1022" s="13">
        <f>IF(F1022&gt;700000,A1022*1000/5629,"0")</f>
        <v>180.13856812933025</v>
      </c>
    </row>
    <row r="1023" spans="1:17" x14ac:dyDescent="0.3">
      <c r="A1023" s="11">
        <f t="shared" si="15"/>
        <v>1015</v>
      </c>
      <c r="B1023" s="11"/>
      <c r="C1023" s="11" t="s">
        <v>398</v>
      </c>
      <c r="D1023" s="11" t="s">
        <v>28</v>
      </c>
      <c r="E1023" s="11" t="s">
        <v>399</v>
      </c>
      <c r="F1023" s="11">
        <v>1172688</v>
      </c>
      <c r="G1023" s="16">
        <v>1030919</v>
      </c>
      <c r="H1023" s="11">
        <v>2023</v>
      </c>
      <c r="I1023" s="11" t="s">
        <v>30</v>
      </c>
      <c r="J1023" s="11">
        <v>4</v>
      </c>
      <c r="K1023" s="11">
        <v>19</v>
      </c>
      <c r="L1023" s="11">
        <v>2</v>
      </c>
      <c r="M1023" s="11">
        <v>35</v>
      </c>
      <c r="N1023" s="14">
        <v>3556.5832999999998</v>
      </c>
      <c r="O1023" s="15">
        <v>329.72</v>
      </c>
      <c r="P1023" s="11"/>
      <c r="Q1023" s="13">
        <f>IF(F1023&gt;700000,A1023*1000/5629,"0")</f>
        <v>180.31621957718954</v>
      </c>
    </row>
    <row r="1024" spans="1:17" x14ac:dyDescent="0.3">
      <c r="A1024" s="11">
        <f t="shared" si="15"/>
        <v>1016</v>
      </c>
      <c r="B1024" s="11"/>
      <c r="C1024" s="11" t="s">
        <v>1132</v>
      </c>
      <c r="D1024" s="11" t="s">
        <v>28</v>
      </c>
      <c r="E1024" s="11" t="s">
        <v>1133</v>
      </c>
      <c r="F1024" s="11">
        <v>984442</v>
      </c>
      <c r="G1024" s="16">
        <v>81327</v>
      </c>
      <c r="H1024" s="11">
        <v>2023</v>
      </c>
      <c r="I1024" s="11" t="s">
        <v>18</v>
      </c>
      <c r="J1024" s="11">
        <v>4</v>
      </c>
      <c r="K1024" s="11">
        <v>9</v>
      </c>
      <c r="L1024" s="11">
        <v>33</v>
      </c>
      <c r="M1024" s="11">
        <v>20</v>
      </c>
      <c r="N1024" s="14">
        <v>2987.3332999999998</v>
      </c>
      <c r="O1024" s="15">
        <v>329.54</v>
      </c>
      <c r="P1024" s="11"/>
      <c r="Q1024" s="13">
        <f>IF(F1024&gt;700000,A1024*1000/5629,"0")</f>
        <v>180.49387102504886</v>
      </c>
    </row>
    <row r="1025" spans="1:17" x14ac:dyDescent="0.3">
      <c r="A1025" s="11">
        <f t="shared" si="15"/>
        <v>1017</v>
      </c>
      <c r="B1025" s="11"/>
      <c r="C1025" s="11" t="s">
        <v>1134</v>
      </c>
      <c r="D1025" s="11" t="s">
        <v>28</v>
      </c>
      <c r="E1025" s="11" t="s">
        <v>1135</v>
      </c>
      <c r="F1025" s="11">
        <v>1247100</v>
      </c>
      <c r="G1025" s="16">
        <v>1152143</v>
      </c>
      <c r="H1025" s="11">
        <v>2021</v>
      </c>
      <c r="I1025" s="11" t="s">
        <v>30</v>
      </c>
      <c r="J1025" s="11">
        <v>5</v>
      </c>
      <c r="K1025" s="11">
        <v>6</v>
      </c>
      <c r="L1025" s="11">
        <v>43</v>
      </c>
      <c r="M1025" s="11">
        <v>29</v>
      </c>
      <c r="N1025" s="14">
        <v>3785.4832999999999</v>
      </c>
      <c r="O1025" s="15">
        <v>329.44</v>
      </c>
      <c r="P1025" s="11"/>
      <c r="Q1025" s="13">
        <f>IF(F1025&gt;700000,A1025*1000/5629,"0")</f>
        <v>180.67152247290815</v>
      </c>
    </row>
    <row r="1026" spans="1:17" x14ac:dyDescent="0.3">
      <c r="A1026" s="11">
        <f t="shared" si="15"/>
        <v>1018</v>
      </c>
      <c r="B1026" s="11"/>
      <c r="C1026" s="11" t="s">
        <v>611</v>
      </c>
      <c r="D1026" s="11" t="s">
        <v>28</v>
      </c>
      <c r="E1026" s="11" t="s">
        <v>612</v>
      </c>
      <c r="F1026" s="11">
        <v>948872</v>
      </c>
      <c r="G1026" s="16">
        <v>317777</v>
      </c>
      <c r="H1026" s="11">
        <v>2022</v>
      </c>
      <c r="I1026" s="11" t="s">
        <v>18</v>
      </c>
      <c r="J1026" s="11">
        <v>4</v>
      </c>
      <c r="K1026" s="11">
        <v>7</v>
      </c>
      <c r="L1026" s="11">
        <v>56</v>
      </c>
      <c r="M1026" s="11">
        <v>42</v>
      </c>
      <c r="N1026" s="14">
        <v>2890.7</v>
      </c>
      <c r="O1026" s="15">
        <v>328.25</v>
      </c>
      <c r="P1026" s="11"/>
      <c r="Q1026" s="13">
        <f>IF(F1026&gt;700000,A1026*1000/5629,"0")</f>
        <v>180.84917392076744</v>
      </c>
    </row>
    <row r="1027" spans="1:17" x14ac:dyDescent="0.3">
      <c r="A1027" s="11">
        <f t="shared" si="15"/>
        <v>1019</v>
      </c>
      <c r="B1027" s="11"/>
      <c r="C1027" s="11" t="s">
        <v>1136</v>
      </c>
      <c r="D1027" s="11" t="s">
        <v>28</v>
      </c>
      <c r="E1027" s="11" t="s">
        <v>1137</v>
      </c>
      <c r="F1027" s="11">
        <v>1094203</v>
      </c>
      <c r="G1027" s="16">
        <v>480439</v>
      </c>
      <c r="H1027" s="11">
        <v>2021</v>
      </c>
      <c r="I1027" s="11" t="s">
        <v>30</v>
      </c>
      <c r="J1027" s="11">
        <v>4</v>
      </c>
      <c r="K1027" s="11">
        <v>15</v>
      </c>
      <c r="L1027" s="11">
        <v>19</v>
      </c>
      <c r="M1027" s="11">
        <v>51</v>
      </c>
      <c r="N1027" s="14">
        <v>3333.85</v>
      </c>
      <c r="O1027" s="15">
        <v>328.21</v>
      </c>
      <c r="P1027" s="11"/>
      <c r="Q1027" s="13">
        <f>IF(F1027&gt;700000,A1027*1000/5629,"0")</f>
        <v>181.02682536862676</v>
      </c>
    </row>
    <row r="1028" spans="1:17" x14ac:dyDescent="0.3">
      <c r="A1028" s="11">
        <f t="shared" si="15"/>
        <v>1020</v>
      </c>
      <c r="B1028" s="11"/>
      <c r="C1028" s="11" t="s">
        <v>632</v>
      </c>
      <c r="D1028" s="11" t="s">
        <v>28</v>
      </c>
      <c r="E1028" s="11" t="s">
        <v>633</v>
      </c>
      <c r="F1028" s="11">
        <v>1132038</v>
      </c>
      <c r="G1028" s="16">
        <v>133353</v>
      </c>
      <c r="H1028" s="11">
        <v>2019</v>
      </c>
      <c r="I1028" s="11" t="s">
        <v>30</v>
      </c>
      <c r="J1028" s="11">
        <v>4</v>
      </c>
      <c r="K1028" s="11">
        <v>17</v>
      </c>
      <c r="L1028" s="11">
        <v>15</v>
      </c>
      <c r="M1028" s="11">
        <v>14</v>
      </c>
      <c r="N1028" s="14">
        <v>3449.2332999999999</v>
      </c>
      <c r="O1028" s="15">
        <v>328.2</v>
      </c>
      <c r="P1028" s="11"/>
      <c r="Q1028" s="13">
        <f>IF(F1028&gt;700000,A1028*1000/5629,"0")</f>
        <v>181.20447681648605</v>
      </c>
    </row>
    <row r="1029" spans="1:17" x14ac:dyDescent="0.3">
      <c r="A1029" s="11">
        <f t="shared" si="15"/>
        <v>1021</v>
      </c>
      <c r="B1029" s="11"/>
      <c r="C1029" s="11" t="s">
        <v>237</v>
      </c>
      <c r="D1029" s="11" t="s">
        <v>28</v>
      </c>
      <c r="E1029" s="11" t="s">
        <v>238</v>
      </c>
      <c r="F1029" s="11">
        <v>1016117</v>
      </c>
      <c r="G1029" s="16">
        <v>92340</v>
      </c>
      <c r="H1029" s="11">
        <v>2021</v>
      </c>
      <c r="I1029" s="11" t="s">
        <v>18</v>
      </c>
      <c r="J1029" s="11">
        <v>4</v>
      </c>
      <c r="K1029" s="11">
        <v>11</v>
      </c>
      <c r="L1029" s="11">
        <v>45</v>
      </c>
      <c r="M1029" s="11">
        <v>24</v>
      </c>
      <c r="N1029" s="14">
        <v>3119.4</v>
      </c>
      <c r="O1029" s="15">
        <v>325.74</v>
      </c>
      <c r="P1029" s="11"/>
      <c r="Q1029" s="13">
        <f>IF(F1029&gt;700000,A1029*1000/5629,"0")</f>
        <v>181.38212826434537</v>
      </c>
    </row>
    <row r="1030" spans="1:17" x14ac:dyDescent="0.3">
      <c r="A1030" s="11">
        <f t="shared" si="15"/>
        <v>1022</v>
      </c>
      <c r="B1030" s="11"/>
      <c r="C1030" s="11" t="s">
        <v>1138</v>
      </c>
      <c r="D1030" s="11" t="s">
        <v>28</v>
      </c>
      <c r="E1030" s="11" t="s">
        <v>1139</v>
      </c>
      <c r="F1030" s="11">
        <v>1063898</v>
      </c>
      <c r="G1030" s="16">
        <v>299405</v>
      </c>
      <c r="H1030" s="11">
        <v>2022</v>
      </c>
      <c r="I1030" s="11" t="s">
        <v>18</v>
      </c>
      <c r="J1030" s="11">
        <v>4</v>
      </c>
      <c r="K1030" s="11">
        <v>14</v>
      </c>
      <c r="L1030" s="11">
        <v>12</v>
      </c>
      <c r="M1030" s="11">
        <v>42</v>
      </c>
      <c r="N1030" s="14">
        <v>3266.7</v>
      </c>
      <c r="O1030" s="15">
        <v>325.68</v>
      </c>
      <c r="P1030" s="11"/>
      <c r="Q1030" s="13">
        <f>IF(F1030&gt;700000,A1030*1000/5629,"0")</f>
        <v>181.55977971220466</v>
      </c>
    </row>
    <row r="1031" spans="1:17" x14ac:dyDescent="0.3">
      <c r="A1031" s="11">
        <f t="shared" si="15"/>
        <v>1023</v>
      </c>
      <c r="B1031" s="11"/>
      <c r="C1031" s="11" t="s">
        <v>1140</v>
      </c>
      <c r="D1031" s="11" t="s">
        <v>28</v>
      </c>
      <c r="E1031" s="11" t="s">
        <v>1141</v>
      </c>
      <c r="F1031" s="11">
        <v>1150765</v>
      </c>
      <c r="G1031" s="16">
        <v>119221</v>
      </c>
      <c r="H1031" s="11">
        <v>2023</v>
      </c>
      <c r="I1031" s="11" t="s">
        <v>18</v>
      </c>
      <c r="J1031" s="11">
        <v>4</v>
      </c>
      <c r="K1031" s="11">
        <v>18</v>
      </c>
      <c r="L1031" s="11">
        <v>52</v>
      </c>
      <c r="M1031" s="11">
        <v>29</v>
      </c>
      <c r="N1031" s="14">
        <v>3546.4832999999999</v>
      </c>
      <c r="O1031" s="15">
        <v>324.48</v>
      </c>
      <c r="P1031" s="11"/>
      <c r="Q1031" s="13">
        <f>IF(F1031&gt;700000,A1031*1000/5629,"0")</f>
        <v>181.73743116006395</v>
      </c>
    </row>
    <row r="1032" spans="1:17" x14ac:dyDescent="0.3">
      <c r="A1032" s="11">
        <f t="shared" si="15"/>
        <v>1024</v>
      </c>
      <c r="B1032" s="11"/>
      <c r="C1032" s="11" t="s">
        <v>654</v>
      </c>
      <c r="D1032" s="11" t="s">
        <v>28</v>
      </c>
      <c r="E1032" s="11" t="s">
        <v>655</v>
      </c>
      <c r="F1032" s="11">
        <v>1132022</v>
      </c>
      <c r="G1032" s="16">
        <v>525673</v>
      </c>
      <c r="H1032" s="11">
        <v>2023</v>
      </c>
      <c r="I1032" s="11" t="s">
        <v>30</v>
      </c>
      <c r="J1032" s="11">
        <v>4</v>
      </c>
      <c r="K1032" s="11">
        <v>17</v>
      </c>
      <c r="L1032" s="11">
        <v>59</v>
      </c>
      <c r="M1032" s="11">
        <v>49</v>
      </c>
      <c r="N1032" s="14">
        <v>3493.8166999999999</v>
      </c>
      <c r="O1032" s="15">
        <v>324.01</v>
      </c>
      <c r="P1032" s="11"/>
      <c r="Q1032" s="13">
        <f>IF(F1032&gt;700000,A1032*1000/5629,"0")</f>
        <v>181.91508260792327</v>
      </c>
    </row>
    <row r="1033" spans="1:17" x14ac:dyDescent="0.3">
      <c r="A1033" s="11">
        <f t="shared" si="15"/>
        <v>1025</v>
      </c>
      <c r="B1033" s="11"/>
      <c r="C1033" s="11" t="s">
        <v>529</v>
      </c>
      <c r="D1033" s="11" t="s">
        <v>28</v>
      </c>
      <c r="E1033" s="11" t="s">
        <v>530</v>
      </c>
      <c r="F1033" s="11">
        <v>936902</v>
      </c>
      <c r="G1033" s="16">
        <v>1302933</v>
      </c>
      <c r="H1033" s="11">
        <v>2021</v>
      </c>
      <c r="I1033" s="11" t="s">
        <v>18</v>
      </c>
      <c r="J1033" s="11">
        <v>4</v>
      </c>
      <c r="K1033" s="11">
        <v>8</v>
      </c>
      <c r="L1033" s="11">
        <v>6</v>
      </c>
      <c r="M1033" s="11">
        <v>20</v>
      </c>
      <c r="N1033" s="14">
        <v>2900.3332999999998</v>
      </c>
      <c r="O1033" s="15">
        <v>323.02999999999997</v>
      </c>
      <c r="P1033" s="11"/>
      <c r="Q1033" s="13">
        <f>IF(F1033&gt;700000,A1033*1000/5629,"0")</f>
        <v>182.09273405578256</v>
      </c>
    </row>
    <row r="1034" spans="1:17" x14ac:dyDescent="0.3">
      <c r="A1034" s="11">
        <f t="shared" si="15"/>
        <v>1026</v>
      </c>
      <c r="B1034" s="11"/>
      <c r="C1034" s="11" t="s">
        <v>701</v>
      </c>
      <c r="D1034" s="11" t="s">
        <v>28</v>
      </c>
      <c r="E1034" s="11" t="s">
        <v>702</v>
      </c>
      <c r="F1034" s="11">
        <v>1152890</v>
      </c>
      <c r="G1034" s="16">
        <v>1202858</v>
      </c>
      <c r="H1034" s="11">
        <v>2022</v>
      </c>
      <c r="I1034" s="11" t="s">
        <v>30</v>
      </c>
      <c r="J1034" s="11">
        <v>4</v>
      </c>
      <c r="K1034" s="11">
        <v>19</v>
      </c>
      <c r="L1034" s="11">
        <v>27</v>
      </c>
      <c r="M1034" s="11">
        <v>34</v>
      </c>
      <c r="N1034" s="14">
        <v>3581.5666999999999</v>
      </c>
      <c r="O1034" s="15">
        <v>321.89999999999998</v>
      </c>
      <c r="P1034" s="11"/>
      <c r="Q1034" s="13">
        <f>IF(F1034&gt;700000,A1034*1000/5629,"0")</f>
        <v>182.27038550364185</v>
      </c>
    </row>
    <row r="1035" spans="1:17" x14ac:dyDescent="0.3">
      <c r="A1035" s="11">
        <f t="shared" ref="A1035:A1098" si="16">A1034+1</f>
        <v>1027</v>
      </c>
      <c r="B1035" s="11"/>
      <c r="C1035" s="11" t="s">
        <v>608</v>
      </c>
      <c r="D1035" s="11" t="s">
        <v>28</v>
      </c>
      <c r="E1035" s="11" t="s">
        <v>609</v>
      </c>
      <c r="F1035" s="11">
        <v>976518</v>
      </c>
      <c r="G1035" s="16">
        <v>53800</v>
      </c>
      <c r="H1035" s="11">
        <v>2023</v>
      </c>
      <c r="I1035" s="11" t="s">
        <v>30</v>
      </c>
      <c r="J1035" s="11">
        <v>4</v>
      </c>
      <c r="K1035" s="11">
        <v>10</v>
      </c>
      <c r="L1035" s="11">
        <v>22</v>
      </c>
      <c r="M1035" s="11">
        <v>49</v>
      </c>
      <c r="N1035" s="14">
        <v>3036.8166999999999</v>
      </c>
      <c r="O1035" s="15">
        <v>321.56</v>
      </c>
      <c r="P1035" s="11"/>
      <c r="Q1035" s="13">
        <f>IF(F1035&gt;700000,A1035*1000/5629,"0")</f>
        <v>182.44803695150117</v>
      </c>
    </row>
    <row r="1036" spans="1:17" x14ac:dyDescent="0.3">
      <c r="A1036" s="11">
        <f t="shared" si="16"/>
        <v>1028</v>
      </c>
      <c r="B1036" s="11"/>
      <c r="C1036" s="11" t="s">
        <v>1142</v>
      </c>
      <c r="D1036" s="11" t="s">
        <v>28</v>
      </c>
      <c r="E1036" s="11" t="s">
        <v>1143</v>
      </c>
      <c r="F1036" s="11">
        <v>999939</v>
      </c>
      <c r="G1036" s="16">
        <v>1542</v>
      </c>
      <c r="H1036" s="11">
        <v>2023</v>
      </c>
      <c r="I1036" s="11" t="s">
        <v>18</v>
      </c>
      <c r="J1036" s="11">
        <v>4</v>
      </c>
      <c r="K1036" s="11">
        <v>11</v>
      </c>
      <c r="L1036" s="11">
        <v>47</v>
      </c>
      <c r="M1036" s="11">
        <v>35</v>
      </c>
      <c r="N1036" s="14">
        <v>3121.5832999999998</v>
      </c>
      <c r="O1036" s="15">
        <v>320.33</v>
      </c>
      <c r="P1036" s="11"/>
      <c r="Q1036" s="13">
        <f>IF(F1036&gt;700000,A1036*1000/5629,"0")</f>
        <v>182.62568839936046</v>
      </c>
    </row>
    <row r="1037" spans="1:17" x14ac:dyDescent="0.3">
      <c r="A1037" s="11">
        <f t="shared" si="16"/>
        <v>1029</v>
      </c>
      <c r="B1037" s="11"/>
      <c r="C1037" s="11" t="s">
        <v>1112</v>
      </c>
      <c r="D1037" s="11" t="s">
        <v>28</v>
      </c>
      <c r="E1037" s="11" t="s">
        <v>1113</v>
      </c>
      <c r="F1037" s="11">
        <v>1155202</v>
      </c>
      <c r="G1037" s="16">
        <v>707215</v>
      </c>
      <c r="H1037" s="11">
        <v>2023</v>
      </c>
      <c r="I1037" s="11" t="s">
        <v>18</v>
      </c>
      <c r="J1037" s="11">
        <v>4</v>
      </c>
      <c r="K1037" s="11">
        <v>19</v>
      </c>
      <c r="L1037" s="11">
        <v>56</v>
      </c>
      <c r="M1037" s="11">
        <v>14</v>
      </c>
      <c r="N1037" s="14">
        <v>3610.2332999999999</v>
      </c>
      <c r="O1037" s="15">
        <v>319.98</v>
      </c>
      <c r="P1037" s="11"/>
      <c r="Q1037" s="13">
        <f>IF(F1037&gt;700000,A1037*1000/5629,"0")</f>
        <v>182.80333984721975</v>
      </c>
    </row>
    <row r="1038" spans="1:17" x14ac:dyDescent="0.3">
      <c r="A1038" s="11">
        <f t="shared" si="16"/>
        <v>1030</v>
      </c>
      <c r="B1038" s="11"/>
      <c r="C1038" s="11" t="s">
        <v>1144</v>
      </c>
      <c r="D1038" s="11" t="s">
        <v>28</v>
      </c>
      <c r="E1038" s="11" t="s">
        <v>1145</v>
      </c>
      <c r="F1038" s="11">
        <v>1029482</v>
      </c>
      <c r="G1038" s="16">
        <v>531650</v>
      </c>
      <c r="H1038" s="11">
        <v>2023</v>
      </c>
      <c r="I1038" s="11" t="s">
        <v>30</v>
      </c>
      <c r="J1038" s="11">
        <v>4</v>
      </c>
      <c r="K1038" s="11">
        <v>13</v>
      </c>
      <c r="L1038" s="11">
        <v>27</v>
      </c>
      <c r="M1038" s="11">
        <v>16</v>
      </c>
      <c r="N1038" s="14">
        <v>3221.2667000000001</v>
      </c>
      <c r="O1038" s="15">
        <v>319.58999999999997</v>
      </c>
      <c r="P1038" s="11"/>
      <c r="Q1038" s="13">
        <f>IF(F1038&gt;700000,A1038*1000/5629,"0")</f>
        <v>182.98099129507906</v>
      </c>
    </row>
    <row r="1039" spans="1:17" x14ac:dyDescent="0.3">
      <c r="A1039" s="11">
        <f t="shared" si="16"/>
        <v>1031</v>
      </c>
      <c r="B1039" s="11"/>
      <c r="C1039" s="11" t="s">
        <v>1146</v>
      </c>
      <c r="D1039" s="11" t="s">
        <v>28</v>
      </c>
      <c r="E1039" s="11" t="s">
        <v>1147</v>
      </c>
      <c r="F1039" s="11">
        <v>1316032</v>
      </c>
      <c r="G1039" s="16">
        <v>460790</v>
      </c>
      <c r="H1039" s="11">
        <v>2023</v>
      </c>
      <c r="I1039" s="11" t="s">
        <v>18</v>
      </c>
      <c r="J1039" s="11">
        <v>5</v>
      </c>
      <c r="K1039" s="11">
        <v>12</v>
      </c>
      <c r="L1039" s="11">
        <v>17</v>
      </c>
      <c r="M1039" s="11">
        <v>19</v>
      </c>
      <c r="N1039" s="14">
        <v>4119.3167000000003</v>
      </c>
      <c r="O1039" s="15">
        <v>319.48</v>
      </c>
      <c r="P1039" s="11"/>
      <c r="Q1039" s="13">
        <f>IF(F1039&gt;700000,A1039*1000/5629,"0")</f>
        <v>183.15864274293835</v>
      </c>
    </row>
    <row r="1040" spans="1:17" x14ac:dyDescent="0.3">
      <c r="A1040" s="11">
        <f t="shared" si="16"/>
        <v>1032</v>
      </c>
      <c r="B1040" s="11"/>
      <c r="C1040" s="11" t="s">
        <v>1148</v>
      </c>
      <c r="D1040" s="11" t="s">
        <v>28</v>
      </c>
      <c r="E1040" s="11" t="s">
        <v>1149</v>
      </c>
      <c r="F1040" s="11">
        <v>974517</v>
      </c>
      <c r="G1040" s="16">
        <v>568780</v>
      </c>
      <c r="H1040" s="11">
        <v>2024</v>
      </c>
      <c r="I1040" s="11" t="s">
        <v>18</v>
      </c>
      <c r="J1040" s="11">
        <v>4</v>
      </c>
      <c r="K1040" s="11">
        <v>10</v>
      </c>
      <c r="L1040" s="11">
        <v>38</v>
      </c>
      <c r="M1040" s="11">
        <v>43</v>
      </c>
      <c r="N1040" s="14">
        <v>3052.7166999999999</v>
      </c>
      <c r="O1040" s="15">
        <v>319.23</v>
      </c>
      <c r="P1040" s="11"/>
      <c r="Q1040" s="13">
        <f>IF(F1040&gt;700000,A1040*1000/5629,"0")</f>
        <v>183.33629419079764</v>
      </c>
    </row>
    <row r="1041" spans="1:17" x14ac:dyDescent="0.3">
      <c r="A1041" s="11">
        <f t="shared" si="16"/>
        <v>1033</v>
      </c>
      <c r="B1041" s="11"/>
      <c r="C1041" s="11" t="s">
        <v>1071</v>
      </c>
      <c r="D1041" s="11" t="s">
        <v>28</v>
      </c>
      <c r="E1041" s="11" t="s">
        <v>1072</v>
      </c>
      <c r="F1041" s="11">
        <v>1071120</v>
      </c>
      <c r="G1041" s="16">
        <v>537364</v>
      </c>
      <c r="H1041" s="11">
        <v>2024</v>
      </c>
      <c r="I1041" s="11" t="s">
        <v>30</v>
      </c>
      <c r="J1041" s="11">
        <v>4</v>
      </c>
      <c r="K1041" s="11">
        <v>15</v>
      </c>
      <c r="L1041" s="11">
        <v>42</v>
      </c>
      <c r="M1041" s="11">
        <v>57</v>
      </c>
      <c r="N1041" s="14">
        <v>3356.95</v>
      </c>
      <c r="O1041" s="15">
        <v>319.08</v>
      </c>
      <c r="P1041" s="11"/>
      <c r="Q1041" s="13">
        <f>IF(F1041&gt;700000,A1041*1000/5629,"0")</f>
        <v>183.51394563865696</v>
      </c>
    </row>
    <row r="1042" spans="1:17" x14ac:dyDescent="0.3">
      <c r="A1042" s="11">
        <f t="shared" si="16"/>
        <v>1034</v>
      </c>
      <c r="B1042" s="11"/>
      <c r="C1042" s="11" t="s">
        <v>542</v>
      </c>
      <c r="D1042" s="11" t="s">
        <v>28</v>
      </c>
      <c r="E1042" s="11" t="s">
        <v>543</v>
      </c>
      <c r="F1042" s="11">
        <v>979566</v>
      </c>
      <c r="G1042" s="16">
        <v>37461</v>
      </c>
      <c r="H1042" s="11">
        <v>2024</v>
      </c>
      <c r="I1042" s="11" t="s">
        <v>30</v>
      </c>
      <c r="J1042" s="11">
        <v>4</v>
      </c>
      <c r="K1042" s="11">
        <v>11</v>
      </c>
      <c r="L1042" s="11">
        <v>0</v>
      </c>
      <c r="M1042" s="11">
        <v>6</v>
      </c>
      <c r="N1042" s="14">
        <v>3074.1</v>
      </c>
      <c r="O1042" s="15">
        <v>318.64999999999998</v>
      </c>
      <c r="P1042" s="11"/>
      <c r="Q1042" s="13">
        <f>IF(F1042&gt;700000,A1042*1000/5629,"0")</f>
        <v>183.69159708651625</v>
      </c>
    </row>
    <row r="1043" spans="1:17" x14ac:dyDescent="0.3">
      <c r="A1043" s="11">
        <f t="shared" si="16"/>
        <v>1035</v>
      </c>
      <c r="B1043" s="11"/>
      <c r="C1043" s="11" t="s">
        <v>1150</v>
      </c>
      <c r="D1043" s="11" t="s">
        <v>28</v>
      </c>
      <c r="E1043" s="11" t="s">
        <v>1151</v>
      </c>
      <c r="F1043" s="11">
        <v>1088147</v>
      </c>
      <c r="G1043" s="16">
        <v>520867</v>
      </c>
      <c r="H1043" s="11">
        <v>2024</v>
      </c>
      <c r="I1043" s="11" t="s">
        <v>18</v>
      </c>
      <c r="J1043" s="11">
        <v>4</v>
      </c>
      <c r="K1043" s="11">
        <v>17</v>
      </c>
      <c r="L1043" s="11">
        <v>42</v>
      </c>
      <c r="M1043" s="11">
        <v>51</v>
      </c>
      <c r="N1043" s="14">
        <v>3476.85</v>
      </c>
      <c r="O1043" s="15">
        <v>312.97000000000003</v>
      </c>
      <c r="P1043" s="11"/>
      <c r="Q1043" s="13">
        <f>IF(F1043&gt;700000,A1043*1000/5629,"0")</f>
        <v>183.86924853437554</v>
      </c>
    </row>
    <row r="1044" spans="1:17" x14ac:dyDescent="0.3">
      <c r="A1044" s="11">
        <f t="shared" si="16"/>
        <v>1036</v>
      </c>
      <c r="B1044" s="11"/>
      <c r="C1044" s="11" t="s">
        <v>552</v>
      </c>
      <c r="D1044" s="11" t="s">
        <v>28</v>
      </c>
      <c r="E1044" s="11" t="s">
        <v>553</v>
      </c>
      <c r="F1044" s="11">
        <v>987550</v>
      </c>
      <c r="G1044" s="16">
        <v>503149</v>
      </c>
      <c r="H1044" s="11">
        <v>2022</v>
      </c>
      <c r="I1044" s="11" t="s">
        <v>18</v>
      </c>
      <c r="J1044" s="11">
        <v>4</v>
      </c>
      <c r="K1044" s="11">
        <v>12</v>
      </c>
      <c r="L1044" s="11">
        <v>21</v>
      </c>
      <c r="M1044" s="11">
        <v>49</v>
      </c>
      <c r="N1044" s="14">
        <v>3155.8166999999999</v>
      </c>
      <c r="O1044" s="15">
        <v>312.93</v>
      </c>
      <c r="P1044" s="11"/>
      <c r="Q1044" s="13">
        <f>IF(F1044&gt;700000,A1044*1000/5629,"0")</f>
        <v>184.04689998223486</v>
      </c>
    </row>
    <row r="1045" spans="1:17" x14ac:dyDescent="0.3">
      <c r="A1045" s="11">
        <f t="shared" si="16"/>
        <v>1037</v>
      </c>
      <c r="B1045" s="11"/>
      <c r="C1045" s="11" t="s">
        <v>661</v>
      </c>
      <c r="D1045" s="11" t="s">
        <v>28</v>
      </c>
      <c r="E1045" s="11" t="s">
        <v>662</v>
      </c>
      <c r="F1045" s="11">
        <v>1088270</v>
      </c>
      <c r="G1045" s="16">
        <v>211034</v>
      </c>
      <c r="H1045" s="11">
        <v>2023</v>
      </c>
      <c r="I1045" s="11" t="s">
        <v>30</v>
      </c>
      <c r="J1045" s="11">
        <v>4</v>
      </c>
      <c r="K1045" s="11">
        <v>17</v>
      </c>
      <c r="L1045" s="11">
        <v>47</v>
      </c>
      <c r="M1045" s="11">
        <v>27</v>
      </c>
      <c r="N1045" s="14">
        <v>3481.45</v>
      </c>
      <c r="O1045" s="15">
        <v>312.58999999999997</v>
      </c>
      <c r="P1045" s="11"/>
      <c r="Q1045" s="13">
        <f>IF(F1045&gt;700000,A1045*1000/5629,"0")</f>
        <v>184.22455143009415</v>
      </c>
    </row>
    <row r="1046" spans="1:17" x14ac:dyDescent="0.3">
      <c r="A1046" s="11">
        <f t="shared" si="16"/>
        <v>1038</v>
      </c>
      <c r="B1046" s="11"/>
      <c r="C1046" s="11" t="s">
        <v>1152</v>
      </c>
      <c r="D1046" s="11" t="s">
        <v>28</v>
      </c>
      <c r="E1046" s="11" t="s">
        <v>1153</v>
      </c>
      <c r="F1046" s="11">
        <v>1183613</v>
      </c>
      <c r="G1046" s="16">
        <v>326612</v>
      </c>
      <c r="H1046" s="11">
        <v>2024</v>
      </c>
      <c r="I1046" s="11" t="s">
        <v>30</v>
      </c>
      <c r="J1046" s="11">
        <v>5</v>
      </c>
      <c r="K1046" s="11">
        <v>6</v>
      </c>
      <c r="L1046" s="11">
        <v>44</v>
      </c>
      <c r="M1046" s="11">
        <v>42</v>
      </c>
      <c r="N1046" s="14">
        <v>3786.7</v>
      </c>
      <c r="O1046" s="15">
        <v>312.57</v>
      </c>
      <c r="P1046" s="11"/>
      <c r="Q1046" s="13">
        <f>IF(F1046&gt;700000,A1046*1000/5629,"0")</f>
        <v>184.40220287795344</v>
      </c>
    </row>
    <row r="1047" spans="1:17" x14ac:dyDescent="0.3">
      <c r="A1047" s="11">
        <f t="shared" si="16"/>
        <v>1039</v>
      </c>
      <c r="B1047" s="11"/>
      <c r="C1047" s="11" t="s">
        <v>669</v>
      </c>
      <c r="D1047" s="11" t="s">
        <v>28</v>
      </c>
      <c r="E1047" s="11" t="s">
        <v>670</v>
      </c>
      <c r="F1047" s="11">
        <v>952181</v>
      </c>
      <c r="G1047" s="16">
        <v>513635</v>
      </c>
      <c r="H1047" s="11">
        <v>2022</v>
      </c>
      <c r="I1047" s="11" t="s">
        <v>18</v>
      </c>
      <c r="J1047" s="11">
        <v>4</v>
      </c>
      <c r="K1047" s="11">
        <v>10</v>
      </c>
      <c r="L1047" s="11">
        <v>40</v>
      </c>
      <c r="M1047" s="11">
        <v>28</v>
      </c>
      <c r="N1047" s="14">
        <v>3054.4666999999999</v>
      </c>
      <c r="O1047" s="15">
        <v>311.73</v>
      </c>
      <c r="P1047" s="11"/>
      <c r="Q1047" s="13">
        <f>IF(F1047&gt;700000,A1047*1000/5629,"0")</f>
        <v>184.57985432581276</v>
      </c>
    </row>
    <row r="1048" spans="1:17" x14ac:dyDescent="0.3">
      <c r="A1048" s="11">
        <f t="shared" si="16"/>
        <v>1040</v>
      </c>
      <c r="B1048" s="11"/>
      <c r="C1048" s="11" t="s">
        <v>181</v>
      </c>
      <c r="D1048" s="11" t="s">
        <v>28</v>
      </c>
      <c r="E1048" s="11" t="s">
        <v>182</v>
      </c>
      <c r="F1048" s="11">
        <v>955908</v>
      </c>
      <c r="G1048" s="16">
        <v>765447</v>
      </c>
      <c r="H1048" s="11">
        <v>2024</v>
      </c>
      <c r="I1048" s="11" t="s">
        <v>18</v>
      </c>
      <c r="J1048" s="11">
        <v>4</v>
      </c>
      <c r="K1048" s="11">
        <v>10</v>
      </c>
      <c r="L1048" s="11">
        <v>58</v>
      </c>
      <c r="M1048" s="11">
        <v>46</v>
      </c>
      <c r="N1048" s="14">
        <v>3072.7667000000001</v>
      </c>
      <c r="O1048" s="15">
        <v>311.08999999999997</v>
      </c>
      <c r="P1048" s="11"/>
      <c r="Q1048" s="13">
        <f>IF(F1048&gt;700000,A1048*1000/5629,"0")</f>
        <v>184.75750577367205</v>
      </c>
    </row>
    <row r="1049" spans="1:17" x14ac:dyDescent="0.3">
      <c r="A1049" s="11">
        <f t="shared" si="16"/>
        <v>1041</v>
      </c>
      <c r="B1049" s="11"/>
      <c r="C1049" s="11" t="s">
        <v>1154</v>
      </c>
      <c r="D1049" s="11" t="s">
        <v>28</v>
      </c>
      <c r="E1049" s="11" t="s">
        <v>1155</v>
      </c>
      <c r="F1049" s="11">
        <v>1095948</v>
      </c>
      <c r="G1049" s="16">
        <v>205019</v>
      </c>
      <c r="H1049" s="11">
        <v>2023</v>
      </c>
      <c r="I1049" s="11" t="s">
        <v>30</v>
      </c>
      <c r="J1049" s="11">
        <v>4</v>
      </c>
      <c r="K1049" s="11">
        <v>18</v>
      </c>
      <c r="L1049" s="11">
        <v>43</v>
      </c>
      <c r="M1049" s="11">
        <v>40</v>
      </c>
      <c r="N1049" s="14">
        <v>3537.6667000000002</v>
      </c>
      <c r="O1049" s="15">
        <v>309.79000000000002</v>
      </c>
      <c r="P1049" s="11"/>
      <c r="Q1049" s="13">
        <f>IF(F1049&gt;700000,A1049*1000/5629,"0")</f>
        <v>184.93515722153137</v>
      </c>
    </row>
    <row r="1050" spans="1:17" x14ac:dyDescent="0.3">
      <c r="A1050" s="11">
        <f t="shared" si="16"/>
        <v>1042</v>
      </c>
      <c r="B1050" s="11"/>
      <c r="C1050" s="11" t="s">
        <v>168</v>
      </c>
      <c r="D1050" s="11" t="s">
        <v>25</v>
      </c>
      <c r="E1050" s="11">
        <v>2903</v>
      </c>
      <c r="F1050" s="11">
        <v>641215</v>
      </c>
      <c r="G1050" s="16" t="s">
        <v>1098</v>
      </c>
      <c r="H1050" s="11">
        <v>2021</v>
      </c>
      <c r="I1050" s="11" t="s">
        <v>17</v>
      </c>
      <c r="J1050" s="11">
        <v>3</v>
      </c>
      <c r="K1050" s="11">
        <v>8</v>
      </c>
      <c r="L1050" s="11">
        <v>51</v>
      </c>
      <c r="M1050" s="11">
        <v>32</v>
      </c>
      <c r="N1050" s="11">
        <f>(K1050+36)*60-944+L1050+M1050/60</f>
        <v>1747.5333333333333</v>
      </c>
      <c r="O1050" s="12">
        <f>F1050/2072.55</f>
        <v>309.38457455791172</v>
      </c>
      <c r="P1050" s="11">
        <f>A1050*1000/5000</f>
        <v>208.4</v>
      </c>
      <c r="Q1050" s="13" t="str">
        <f>IF(F1050&gt;700000,A1050*1000/5629,"0")</f>
        <v>0</v>
      </c>
    </row>
    <row r="1051" spans="1:17" x14ac:dyDescent="0.3">
      <c r="A1051" s="11">
        <f t="shared" si="16"/>
        <v>1043</v>
      </c>
      <c r="B1051" s="11"/>
      <c r="C1051" s="11" t="s">
        <v>1156</v>
      </c>
      <c r="D1051" s="11" t="s">
        <v>28</v>
      </c>
      <c r="E1051" s="11" t="s">
        <v>1157</v>
      </c>
      <c r="F1051" s="11">
        <v>1112532</v>
      </c>
      <c r="G1051" s="16">
        <v>383517</v>
      </c>
      <c r="H1051" s="11">
        <v>2023</v>
      </c>
      <c r="I1051" s="11" t="s">
        <v>18</v>
      </c>
      <c r="J1051" s="11">
        <v>4</v>
      </c>
      <c r="K1051" s="11">
        <v>19</v>
      </c>
      <c r="L1051" s="11">
        <v>45</v>
      </c>
      <c r="M1051" s="11">
        <v>44</v>
      </c>
      <c r="N1051" s="14">
        <v>3599.7332999999999</v>
      </c>
      <c r="O1051" s="15">
        <v>309.06</v>
      </c>
      <c r="P1051" s="11"/>
      <c r="Q1051" s="13">
        <f>IF(F1051&gt;700000,A1051*1000/5629,"0")</f>
        <v>185.29046011724995</v>
      </c>
    </row>
    <row r="1052" spans="1:17" x14ac:dyDescent="0.3">
      <c r="A1052" s="11">
        <f t="shared" si="16"/>
        <v>1044</v>
      </c>
      <c r="B1052" s="11"/>
      <c r="C1052" s="11" t="s">
        <v>164</v>
      </c>
      <c r="D1052" s="11" t="s">
        <v>28</v>
      </c>
      <c r="E1052" s="11" t="s">
        <v>165</v>
      </c>
      <c r="F1052" s="11">
        <v>989618</v>
      </c>
      <c r="G1052" s="16">
        <v>82369</v>
      </c>
      <c r="H1052" s="11">
        <v>2023</v>
      </c>
      <c r="I1052" s="11" t="s">
        <v>18</v>
      </c>
      <c r="J1052" s="11">
        <v>4</v>
      </c>
      <c r="K1052" s="11">
        <v>13</v>
      </c>
      <c r="L1052" s="11">
        <v>8</v>
      </c>
      <c r="M1052" s="11">
        <v>36</v>
      </c>
      <c r="N1052" s="14">
        <v>3202.6</v>
      </c>
      <c r="O1052" s="15">
        <v>309</v>
      </c>
      <c r="P1052" s="11"/>
      <c r="Q1052" s="13">
        <f>IF(F1052&gt;700000,A1052*1000/5629,"0")</f>
        <v>185.46811156510927</v>
      </c>
    </row>
    <row r="1053" spans="1:17" x14ac:dyDescent="0.3">
      <c r="A1053" s="11">
        <f t="shared" si="16"/>
        <v>1045</v>
      </c>
      <c r="B1053" s="11"/>
      <c r="C1053" s="11" t="s">
        <v>1103</v>
      </c>
      <c r="D1053" s="11" t="s">
        <v>28</v>
      </c>
      <c r="E1053" s="11" t="s">
        <v>1104</v>
      </c>
      <c r="F1053" s="11">
        <v>952324</v>
      </c>
      <c r="G1053" s="16">
        <v>139804</v>
      </c>
      <c r="H1053" s="11">
        <v>2021</v>
      </c>
      <c r="I1053" s="11" t="s">
        <v>30</v>
      </c>
      <c r="J1053" s="11">
        <v>4</v>
      </c>
      <c r="K1053" s="11">
        <v>11</v>
      </c>
      <c r="L1053" s="11">
        <v>8</v>
      </c>
      <c r="M1053" s="11">
        <v>31</v>
      </c>
      <c r="N1053" s="14">
        <v>3082.5167000000001</v>
      </c>
      <c r="O1053" s="15">
        <v>308.94</v>
      </c>
      <c r="P1053" s="11"/>
      <c r="Q1053" s="13">
        <f>IF(F1053&gt;700000,A1053*1000/5629,"0")</f>
        <v>185.64576301296856</v>
      </c>
    </row>
    <row r="1054" spans="1:17" x14ac:dyDescent="0.3">
      <c r="A1054" s="11">
        <f t="shared" si="16"/>
        <v>1046</v>
      </c>
      <c r="B1054" s="11"/>
      <c r="C1054" s="11" t="s">
        <v>589</v>
      </c>
      <c r="D1054" s="11" t="s">
        <v>28</v>
      </c>
      <c r="E1054" s="11" t="s">
        <v>590</v>
      </c>
      <c r="F1054" s="11">
        <v>1078991</v>
      </c>
      <c r="G1054" s="16">
        <v>145100</v>
      </c>
      <c r="H1054" s="11">
        <v>2019</v>
      </c>
      <c r="I1054" s="11" t="s">
        <v>18</v>
      </c>
      <c r="J1054" s="11">
        <v>4</v>
      </c>
      <c r="K1054" s="11">
        <v>18</v>
      </c>
      <c r="L1054" s="11">
        <v>9</v>
      </c>
      <c r="M1054" s="11">
        <v>12</v>
      </c>
      <c r="N1054" s="14">
        <v>3503.2</v>
      </c>
      <c r="O1054" s="15">
        <v>308</v>
      </c>
      <c r="P1054" s="11"/>
      <c r="Q1054" s="13">
        <f>IF(F1054&gt;700000,A1054*1000/5629,"0")</f>
        <v>185.82341446082785</v>
      </c>
    </row>
    <row r="1055" spans="1:17" x14ac:dyDescent="0.3">
      <c r="A1055" s="11">
        <f t="shared" si="16"/>
        <v>1047</v>
      </c>
      <c r="B1055" s="11"/>
      <c r="C1055" s="11" t="s">
        <v>295</v>
      </c>
      <c r="D1055" s="11" t="s">
        <v>25</v>
      </c>
      <c r="E1055" s="11">
        <v>1108</v>
      </c>
      <c r="F1055" s="11">
        <v>645439</v>
      </c>
      <c r="G1055" s="16" t="s">
        <v>1100</v>
      </c>
      <c r="H1055" s="11">
        <v>2021</v>
      </c>
      <c r="I1055" s="11" t="s">
        <v>17</v>
      </c>
      <c r="J1055" s="11">
        <v>3</v>
      </c>
      <c r="K1055" s="11">
        <v>9</v>
      </c>
      <c r="L1055" s="11">
        <v>21</v>
      </c>
      <c r="M1055" s="11">
        <v>8</v>
      </c>
      <c r="N1055" s="11">
        <f>(K1055+36)*60-944+L1055+M1055/60</f>
        <v>1777.1333333333334</v>
      </c>
      <c r="O1055" s="12">
        <f>F1055/2102.16</f>
        <v>307.03609620580738</v>
      </c>
      <c r="P1055" s="11">
        <f>A1055*1000/5000</f>
        <v>209.4</v>
      </c>
      <c r="Q1055" s="13" t="str">
        <f>IF(F1055&gt;700000,A1055*1000/5629,"0")</f>
        <v>0</v>
      </c>
    </row>
    <row r="1056" spans="1:17" x14ac:dyDescent="0.3">
      <c r="A1056" s="11">
        <f t="shared" si="16"/>
        <v>1048</v>
      </c>
      <c r="B1056" s="11"/>
      <c r="C1056" s="11" t="s">
        <v>164</v>
      </c>
      <c r="D1056" s="11" t="s">
        <v>28</v>
      </c>
      <c r="E1056" s="11" t="s">
        <v>165</v>
      </c>
      <c r="F1056" s="11">
        <v>989618</v>
      </c>
      <c r="G1056" s="16">
        <v>82354</v>
      </c>
      <c r="H1056" s="11">
        <v>2023</v>
      </c>
      <c r="I1056" s="11" t="s">
        <v>18</v>
      </c>
      <c r="J1056" s="11">
        <v>4</v>
      </c>
      <c r="K1056" s="11">
        <v>13</v>
      </c>
      <c r="L1056" s="11">
        <v>46</v>
      </c>
      <c r="M1056" s="11">
        <v>25</v>
      </c>
      <c r="N1056" s="14">
        <v>3240.4167000000002</v>
      </c>
      <c r="O1056" s="15">
        <v>305.39999999999998</v>
      </c>
      <c r="P1056" s="11"/>
      <c r="Q1056" s="13">
        <f>IF(F1056&gt;700000,A1056*1000/5629,"0")</f>
        <v>186.17871735654646</v>
      </c>
    </row>
    <row r="1057" spans="1:17" x14ac:dyDescent="0.3">
      <c r="A1057" s="11">
        <f t="shared" si="16"/>
        <v>1049</v>
      </c>
      <c r="B1057" s="11"/>
      <c r="C1057" s="11" t="s">
        <v>642</v>
      </c>
      <c r="D1057" s="11" t="s">
        <v>28</v>
      </c>
      <c r="E1057" s="11" t="s">
        <v>643</v>
      </c>
      <c r="F1057" s="11">
        <v>955687</v>
      </c>
      <c r="G1057" s="16">
        <v>1305980</v>
      </c>
      <c r="H1057" s="11">
        <v>2021</v>
      </c>
      <c r="I1057" s="11" t="s">
        <v>18</v>
      </c>
      <c r="J1057" s="11">
        <v>4</v>
      </c>
      <c r="K1057" s="11">
        <v>12</v>
      </c>
      <c r="L1057" s="11">
        <v>1</v>
      </c>
      <c r="M1057" s="11">
        <v>19</v>
      </c>
      <c r="N1057" s="14">
        <v>3135.3166999999999</v>
      </c>
      <c r="O1057" s="15">
        <v>304.81</v>
      </c>
      <c r="P1057" s="11"/>
      <c r="Q1057" s="13">
        <f>IF(F1057&gt;700000,A1057*1000/5629,"0")</f>
        <v>186.35636880440575</v>
      </c>
    </row>
    <row r="1058" spans="1:17" x14ac:dyDescent="0.3">
      <c r="A1058" s="11">
        <f t="shared" si="16"/>
        <v>1050</v>
      </c>
      <c r="B1058" s="11"/>
      <c r="C1058" s="11" t="s">
        <v>601</v>
      </c>
      <c r="D1058" s="11" t="s">
        <v>28</v>
      </c>
      <c r="E1058" s="11" t="s">
        <v>602</v>
      </c>
      <c r="F1058" s="11">
        <v>997734</v>
      </c>
      <c r="G1058" s="16">
        <v>64994</v>
      </c>
      <c r="H1058" s="11">
        <v>2023</v>
      </c>
      <c r="I1058" s="11" t="s">
        <v>18</v>
      </c>
      <c r="J1058" s="11">
        <v>4</v>
      </c>
      <c r="K1058" s="11">
        <v>14</v>
      </c>
      <c r="L1058" s="11">
        <v>33</v>
      </c>
      <c r="M1058" s="11">
        <v>53</v>
      </c>
      <c r="N1058" s="14">
        <v>3287.8833</v>
      </c>
      <c r="O1058" s="15">
        <v>303.45999999999998</v>
      </c>
      <c r="P1058" s="11"/>
      <c r="Q1058" s="13">
        <f>IF(F1058&gt;700000,A1058*1000/5629,"0")</f>
        <v>186.53402025226507</v>
      </c>
    </row>
    <row r="1059" spans="1:17" x14ac:dyDescent="0.3">
      <c r="A1059" s="11">
        <f t="shared" si="16"/>
        <v>1051</v>
      </c>
      <c r="B1059" s="11"/>
      <c r="C1059" s="11" t="s">
        <v>138</v>
      </c>
      <c r="D1059" s="11" t="s">
        <v>25</v>
      </c>
      <c r="E1059" s="11">
        <v>3603</v>
      </c>
      <c r="F1059" s="11">
        <v>731860</v>
      </c>
      <c r="G1059" s="16" t="s">
        <v>1158</v>
      </c>
      <c r="H1059" s="11">
        <v>2023</v>
      </c>
      <c r="I1059" s="11" t="s">
        <v>42</v>
      </c>
      <c r="J1059" s="11">
        <v>5</v>
      </c>
      <c r="K1059" s="11">
        <v>7</v>
      </c>
      <c r="L1059" s="11">
        <v>40</v>
      </c>
      <c r="M1059" s="11">
        <v>54</v>
      </c>
      <c r="N1059" s="11">
        <f>(K1059+72)*60-2360+L1059+M1059/60</f>
        <v>2420.9</v>
      </c>
      <c r="O1059" s="12">
        <f>F1059/(((K1059+72)*60-2360)+L1059+M1059/60)</f>
        <v>302.30905861456483</v>
      </c>
      <c r="P1059" s="11"/>
      <c r="Q1059" s="13">
        <f>IF(F1059&gt;700000,A1059*1000/5629,"0")</f>
        <v>186.71167170012436</v>
      </c>
    </row>
    <row r="1060" spans="1:17" x14ac:dyDescent="0.3">
      <c r="A1060" s="11">
        <f t="shared" si="16"/>
        <v>1052</v>
      </c>
      <c r="B1060" s="11"/>
      <c r="C1060" s="11" t="s">
        <v>982</v>
      </c>
      <c r="D1060" s="11" t="s">
        <v>28</v>
      </c>
      <c r="E1060" s="11" t="s">
        <v>983</v>
      </c>
      <c r="F1060" s="11">
        <v>963458</v>
      </c>
      <c r="G1060" s="16">
        <v>542742</v>
      </c>
      <c r="H1060" s="11">
        <v>2024</v>
      </c>
      <c r="I1060" s="11" t="s">
        <v>30</v>
      </c>
      <c r="J1060" s="11">
        <v>4</v>
      </c>
      <c r="K1060" s="11">
        <v>13</v>
      </c>
      <c r="L1060" s="11">
        <v>22</v>
      </c>
      <c r="M1060" s="11">
        <v>38</v>
      </c>
      <c r="N1060" s="14">
        <v>3216.6333</v>
      </c>
      <c r="O1060" s="15">
        <v>299.52</v>
      </c>
      <c r="P1060" s="11"/>
      <c r="Q1060" s="13">
        <f>IF(F1060&gt;700000,A1060*1000/5629,"0")</f>
        <v>186.88932314798365</v>
      </c>
    </row>
    <row r="1061" spans="1:17" x14ac:dyDescent="0.3">
      <c r="A1061" s="11">
        <f t="shared" si="16"/>
        <v>1053</v>
      </c>
      <c r="B1061" s="11"/>
      <c r="C1061" s="11" t="s">
        <v>1140</v>
      </c>
      <c r="D1061" s="11" t="s">
        <v>28</v>
      </c>
      <c r="E1061" s="11" t="s">
        <v>1141</v>
      </c>
      <c r="F1061" s="11">
        <v>1150765</v>
      </c>
      <c r="G1061" s="16">
        <v>292385</v>
      </c>
      <c r="H1061" s="11">
        <v>2024</v>
      </c>
      <c r="I1061" s="11" t="s">
        <v>18</v>
      </c>
      <c r="J1061" s="11">
        <v>5</v>
      </c>
      <c r="K1061" s="11">
        <v>8</v>
      </c>
      <c r="L1061" s="11">
        <v>15</v>
      </c>
      <c r="M1061" s="11">
        <v>3</v>
      </c>
      <c r="N1061" s="14">
        <v>3877.05</v>
      </c>
      <c r="O1061" s="15">
        <v>296.81</v>
      </c>
      <c r="P1061" s="11"/>
      <c r="Q1061" s="13">
        <f>IF(F1061&gt;700000,A1061*1000/5629,"0")</f>
        <v>187.06697459584296</v>
      </c>
    </row>
    <row r="1062" spans="1:17" x14ac:dyDescent="0.3">
      <c r="A1062" s="11">
        <f t="shared" si="16"/>
        <v>1054</v>
      </c>
      <c r="B1062" s="11"/>
      <c r="C1062" s="11" t="s">
        <v>550</v>
      </c>
      <c r="D1062" s="11" t="s">
        <v>28</v>
      </c>
      <c r="E1062" s="11" t="s">
        <v>551</v>
      </c>
      <c r="F1062" s="11">
        <v>942244</v>
      </c>
      <c r="G1062" s="16">
        <v>148073</v>
      </c>
      <c r="H1062" s="11">
        <v>2021</v>
      </c>
      <c r="I1062" s="11" t="s">
        <v>30</v>
      </c>
      <c r="J1062" s="11">
        <v>4</v>
      </c>
      <c r="K1062" s="11">
        <v>12</v>
      </c>
      <c r="L1062" s="11">
        <v>44</v>
      </c>
      <c r="M1062" s="11">
        <v>54</v>
      </c>
      <c r="N1062" s="14">
        <v>3178.9</v>
      </c>
      <c r="O1062" s="15">
        <v>296.41000000000003</v>
      </c>
      <c r="P1062" s="11"/>
      <c r="Q1062" s="13">
        <f>IF(F1062&gt;700000,A1062*1000/5629,"0")</f>
        <v>187.24462604370225</v>
      </c>
    </row>
    <row r="1063" spans="1:17" x14ac:dyDescent="0.3">
      <c r="A1063" s="11">
        <f t="shared" si="16"/>
        <v>1055</v>
      </c>
      <c r="B1063" s="11"/>
      <c r="C1063" s="11" t="s">
        <v>1160</v>
      </c>
      <c r="D1063" s="11" t="s">
        <v>28</v>
      </c>
      <c r="E1063" s="11" t="s">
        <v>1161</v>
      </c>
      <c r="F1063" s="11">
        <v>1081477</v>
      </c>
      <c r="G1063" s="16">
        <v>535338</v>
      </c>
      <c r="H1063" s="11">
        <v>2024</v>
      </c>
      <c r="I1063" s="11" t="s">
        <v>30</v>
      </c>
      <c r="J1063" s="11">
        <v>4</v>
      </c>
      <c r="K1063" s="11">
        <v>20</v>
      </c>
      <c r="L1063" s="11">
        <v>56</v>
      </c>
      <c r="M1063" s="11">
        <v>34</v>
      </c>
      <c r="N1063" s="14">
        <v>3670.5666999999999</v>
      </c>
      <c r="O1063" s="15">
        <v>294.63</v>
      </c>
      <c r="P1063" s="11"/>
      <c r="Q1063" s="13">
        <f>IF(F1063&gt;700000,A1063*1000/5629,"0")</f>
        <v>187.42227749156154</v>
      </c>
    </row>
    <row r="1064" spans="1:17" x14ac:dyDescent="0.3">
      <c r="A1064" s="11">
        <f t="shared" si="16"/>
        <v>1056</v>
      </c>
      <c r="B1064" s="11"/>
      <c r="C1064" s="11" t="s">
        <v>1162</v>
      </c>
      <c r="D1064" s="11" t="s">
        <v>28</v>
      </c>
      <c r="E1064" s="11" t="s">
        <v>1163</v>
      </c>
      <c r="F1064" s="11">
        <v>1081545</v>
      </c>
      <c r="G1064" s="16">
        <v>216199</v>
      </c>
      <c r="H1064" s="11">
        <v>2022</v>
      </c>
      <c r="I1064" s="11" t="s">
        <v>18</v>
      </c>
      <c r="J1064" s="11">
        <v>4</v>
      </c>
      <c r="K1064" s="11">
        <v>21</v>
      </c>
      <c r="L1064" s="11">
        <v>27</v>
      </c>
      <c r="M1064" s="11">
        <v>45</v>
      </c>
      <c r="N1064" s="14">
        <v>3701.75</v>
      </c>
      <c r="O1064" s="15">
        <v>292.17</v>
      </c>
      <c r="P1064" s="11"/>
      <c r="Q1064" s="13">
        <f>IF(F1064&gt;700000,A1064*1000/5629,"0")</f>
        <v>187.59992893942086</v>
      </c>
    </row>
    <row r="1065" spans="1:17" x14ac:dyDescent="0.3">
      <c r="A1065" s="11">
        <f t="shared" si="16"/>
        <v>1057</v>
      </c>
      <c r="B1065" s="11"/>
      <c r="C1065" s="11" t="s">
        <v>1164</v>
      </c>
      <c r="D1065" s="11" t="s">
        <v>28</v>
      </c>
      <c r="E1065" s="11" t="s">
        <v>1165</v>
      </c>
      <c r="F1065" s="11">
        <v>1062025</v>
      </c>
      <c r="G1065" s="16">
        <v>489022</v>
      </c>
      <c r="H1065" s="11">
        <v>2024</v>
      </c>
      <c r="I1065" s="11" t="s">
        <v>18</v>
      </c>
      <c r="J1065" s="11">
        <v>4</v>
      </c>
      <c r="K1065" s="11">
        <v>20</v>
      </c>
      <c r="L1065" s="11">
        <v>25</v>
      </c>
      <c r="M1065" s="11">
        <v>58</v>
      </c>
      <c r="N1065" s="14">
        <v>3639.9666999999999</v>
      </c>
      <c r="O1065" s="15">
        <v>291.77</v>
      </c>
      <c r="P1065" s="11"/>
      <c r="Q1065" s="13">
        <f>IF(F1065&gt;700000,A1065*1000/5629,"0")</f>
        <v>187.77758038728015</v>
      </c>
    </row>
    <row r="1066" spans="1:17" x14ac:dyDescent="0.3">
      <c r="A1066" s="11">
        <f t="shared" si="16"/>
        <v>1058</v>
      </c>
      <c r="B1066" s="11"/>
      <c r="C1066" s="11" t="s">
        <v>550</v>
      </c>
      <c r="D1066" s="11" t="s">
        <v>28</v>
      </c>
      <c r="E1066" s="11" t="s">
        <v>551</v>
      </c>
      <c r="F1066" s="11">
        <v>942244</v>
      </c>
      <c r="G1066" s="16">
        <v>574439</v>
      </c>
      <c r="H1066" s="11">
        <v>2023</v>
      </c>
      <c r="I1066" s="11" t="s">
        <v>18</v>
      </c>
      <c r="J1066" s="11">
        <v>4</v>
      </c>
      <c r="K1066" s="11">
        <v>13</v>
      </c>
      <c r="L1066" s="11">
        <v>52</v>
      </c>
      <c r="M1066" s="11">
        <v>20</v>
      </c>
      <c r="N1066" s="14">
        <v>3246.3332999999998</v>
      </c>
      <c r="O1066" s="15">
        <v>290.25</v>
      </c>
      <c r="P1066" s="11"/>
      <c r="Q1066" s="13">
        <f>IF(F1066&gt;700000,A1066*1000/5629,"0")</f>
        <v>187.95523183513944</v>
      </c>
    </row>
    <row r="1067" spans="1:17" x14ac:dyDescent="0.3">
      <c r="A1067" s="11">
        <f t="shared" si="16"/>
        <v>1059</v>
      </c>
      <c r="B1067" s="11"/>
      <c r="C1067" s="11" t="s">
        <v>480</v>
      </c>
      <c r="D1067" s="11" t="s">
        <v>28</v>
      </c>
      <c r="E1067" s="11" t="s">
        <v>481</v>
      </c>
      <c r="F1067" s="11">
        <v>955972</v>
      </c>
      <c r="G1067" s="16">
        <v>2040083</v>
      </c>
      <c r="H1067" s="11">
        <v>2024</v>
      </c>
      <c r="I1067" s="11" t="s">
        <v>30</v>
      </c>
      <c r="J1067" s="11">
        <v>4</v>
      </c>
      <c r="K1067" s="11">
        <v>14</v>
      </c>
      <c r="L1067" s="11">
        <v>55</v>
      </c>
      <c r="M1067" s="11">
        <v>20</v>
      </c>
      <c r="N1067" s="14">
        <v>3309.3332999999998</v>
      </c>
      <c r="O1067" s="15">
        <v>288.87</v>
      </c>
      <c r="P1067" s="11"/>
      <c r="Q1067" s="13">
        <f>IF(F1067&gt;700000,A1067*1000/5629,"0")</f>
        <v>188.13288328299876</v>
      </c>
    </row>
    <row r="1068" spans="1:17" x14ac:dyDescent="0.3">
      <c r="A1068" s="11">
        <f t="shared" si="16"/>
        <v>1060</v>
      </c>
      <c r="B1068" s="11"/>
      <c r="C1068" s="11" t="s">
        <v>1167</v>
      </c>
      <c r="D1068" s="11" t="s">
        <v>28</v>
      </c>
      <c r="E1068" s="11" t="s">
        <v>1168</v>
      </c>
      <c r="F1068" s="11">
        <v>1095565</v>
      </c>
      <c r="G1068" s="16">
        <v>516353</v>
      </c>
      <c r="H1068" s="11">
        <v>2024</v>
      </c>
      <c r="I1068" s="11" t="s">
        <v>18</v>
      </c>
      <c r="J1068" s="11">
        <v>5</v>
      </c>
      <c r="K1068" s="11">
        <v>7</v>
      </c>
      <c r="L1068" s="11">
        <v>42</v>
      </c>
      <c r="M1068" s="11">
        <v>31</v>
      </c>
      <c r="N1068" s="14">
        <v>3844.5167000000001</v>
      </c>
      <c r="O1068" s="15">
        <v>284.97000000000003</v>
      </c>
      <c r="P1068" s="11"/>
      <c r="Q1068" s="13">
        <f>IF(F1068&gt;700000,A1068*1000/5629,"0")</f>
        <v>188.31053473085805</v>
      </c>
    </row>
    <row r="1069" spans="1:17" x14ac:dyDescent="0.3">
      <c r="A1069" s="11">
        <f t="shared" si="16"/>
        <v>1061</v>
      </c>
      <c r="B1069" s="11"/>
      <c r="C1069" s="11" t="s">
        <v>1169</v>
      </c>
      <c r="D1069" s="11" t="s">
        <v>28</v>
      </c>
      <c r="E1069" s="11" t="s">
        <v>1170</v>
      </c>
      <c r="F1069" s="11">
        <v>1007928</v>
      </c>
      <c r="G1069" s="16">
        <v>2041495</v>
      </c>
      <c r="H1069" s="11">
        <v>2023</v>
      </c>
      <c r="I1069" s="11" t="s">
        <v>18</v>
      </c>
      <c r="J1069" s="11">
        <v>4</v>
      </c>
      <c r="K1069" s="11">
        <v>19</v>
      </c>
      <c r="L1069" s="11">
        <v>1</v>
      </c>
      <c r="M1069" s="11">
        <v>50</v>
      </c>
      <c r="N1069" s="14">
        <v>3555.8332999999998</v>
      </c>
      <c r="O1069" s="15">
        <v>283.45999999999998</v>
      </c>
      <c r="P1069" s="11"/>
      <c r="Q1069" s="13">
        <f>IF(F1069&gt;700000,A1069*1000/5629,"0")</f>
        <v>188.48818617871737</v>
      </c>
    </row>
    <row r="1070" spans="1:17" x14ac:dyDescent="0.3">
      <c r="A1070" s="11">
        <f t="shared" si="16"/>
        <v>1062</v>
      </c>
      <c r="B1070" s="11"/>
      <c r="C1070" s="11" t="s">
        <v>1171</v>
      </c>
      <c r="D1070" s="11" t="s">
        <v>28</v>
      </c>
      <c r="E1070" s="11" t="s">
        <v>1172</v>
      </c>
      <c r="F1070" s="11">
        <v>1139692</v>
      </c>
      <c r="G1070" s="16">
        <v>4002932</v>
      </c>
      <c r="H1070" s="11">
        <v>2018</v>
      </c>
      <c r="I1070" s="11" t="s">
        <v>18</v>
      </c>
      <c r="J1070" s="11">
        <v>5</v>
      </c>
      <c r="K1070" s="11">
        <v>10</v>
      </c>
      <c r="L1070" s="11">
        <v>41</v>
      </c>
      <c r="M1070" s="11">
        <v>15</v>
      </c>
      <c r="N1070" s="14">
        <v>4023.25</v>
      </c>
      <c r="O1070" s="15">
        <v>283.27999999999997</v>
      </c>
      <c r="P1070" s="11"/>
      <c r="Q1070" s="13">
        <f>IF(F1070&gt;700000,A1070*1000/5629,"0")</f>
        <v>188.66583762657666</v>
      </c>
    </row>
    <row r="1071" spans="1:17" x14ac:dyDescent="0.3">
      <c r="A1071" s="11">
        <f t="shared" si="16"/>
        <v>1063</v>
      </c>
      <c r="B1071" s="11"/>
      <c r="C1071" s="11" t="s">
        <v>1173</v>
      </c>
      <c r="D1071" s="11" t="s">
        <v>28</v>
      </c>
      <c r="E1071" s="11" t="s">
        <v>1174</v>
      </c>
      <c r="F1071" s="11">
        <v>954401</v>
      </c>
      <c r="G1071" s="16">
        <v>545486</v>
      </c>
      <c r="H1071" s="11">
        <v>2024</v>
      </c>
      <c r="I1071" s="11" t="s">
        <v>18</v>
      </c>
      <c r="J1071" s="11">
        <v>4</v>
      </c>
      <c r="K1071" s="11">
        <v>16</v>
      </c>
      <c r="L1071" s="11">
        <v>21</v>
      </c>
      <c r="M1071" s="11">
        <v>51</v>
      </c>
      <c r="N1071" s="14">
        <v>3395.85</v>
      </c>
      <c r="O1071" s="15">
        <v>281.05</v>
      </c>
      <c r="P1071" s="11"/>
      <c r="Q1071" s="13">
        <f>IF(F1071&gt;700000,A1071*1000/5629,"0")</f>
        <v>188.84348907443595</v>
      </c>
    </row>
    <row r="1072" spans="1:17" x14ac:dyDescent="0.3">
      <c r="A1072" s="11">
        <f t="shared" si="16"/>
        <v>1064</v>
      </c>
      <c r="B1072" s="11"/>
      <c r="C1072" s="11" t="s">
        <v>1175</v>
      </c>
      <c r="D1072" s="11" t="s">
        <v>28</v>
      </c>
      <c r="E1072" s="11" t="s">
        <v>1176</v>
      </c>
      <c r="F1072" s="11">
        <v>976393</v>
      </c>
      <c r="G1072" s="16">
        <v>577424</v>
      </c>
      <c r="H1072" s="11">
        <v>2023</v>
      </c>
      <c r="I1072" s="11" t="s">
        <v>30</v>
      </c>
      <c r="J1072" s="11">
        <v>4</v>
      </c>
      <c r="K1072" s="11">
        <v>17</v>
      </c>
      <c r="L1072" s="11">
        <v>46</v>
      </c>
      <c r="M1072" s="11">
        <v>55</v>
      </c>
      <c r="N1072" s="14">
        <v>3480.9167000000002</v>
      </c>
      <c r="O1072" s="15">
        <v>280.5</v>
      </c>
      <c r="P1072" s="11"/>
      <c r="Q1072" s="13">
        <f>IF(F1072&gt;700000,A1072*1000/5629,"0")</f>
        <v>189.02114052229527</v>
      </c>
    </row>
    <row r="1073" spans="1:17" x14ac:dyDescent="0.3">
      <c r="A1073" s="11">
        <f t="shared" si="16"/>
        <v>1065</v>
      </c>
      <c r="B1073" s="11"/>
      <c r="C1073" s="11" t="s">
        <v>1177</v>
      </c>
      <c r="D1073" s="11" t="s">
        <v>28</v>
      </c>
      <c r="E1073" s="11" t="s">
        <v>1178</v>
      </c>
      <c r="F1073" s="11">
        <v>977000</v>
      </c>
      <c r="G1073" s="16">
        <v>325885</v>
      </c>
      <c r="H1073" s="11">
        <v>2022</v>
      </c>
      <c r="I1073" s="11" t="s">
        <v>18</v>
      </c>
      <c r="J1073" s="11">
        <v>4</v>
      </c>
      <c r="K1073" s="11">
        <v>17</v>
      </c>
      <c r="L1073" s="11">
        <v>57</v>
      </c>
      <c r="M1073" s="11">
        <v>19</v>
      </c>
      <c r="N1073" s="14">
        <v>3491.3166999999999</v>
      </c>
      <c r="O1073" s="15">
        <v>279.83999999999997</v>
      </c>
      <c r="P1073" s="11"/>
      <c r="Q1073" s="13">
        <f>IF(F1073&gt;700000,A1073*1000/5629,"0")</f>
        <v>189.19879197015456</v>
      </c>
    </row>
    <row r="1074" spans="1:17" x14ac:dyDescent="0.3">
      <c r="A1074" s="11">
        <f t="shared" si="16"/>
        <v>1066</v>
      </c>
      <c r="B1074" s="11"/>
      <c r="C1074" s="11" t="s">
        <v>1150</v>
      </c>
      <c r="D1074" s="11" t="s">
        <v>28</v>
      </c>
      <c r="E1074" s="11" t="s">
        <v>1151</v>
      </c>
      <c r="F1074" s="11">
        <v>1088147</v>
      </c>
      <c r="G1074" s="16">
        <v>213794</v>
      </c>
      <c r="H1074" s="11">
        <v>2023</v>
      </c>
      <c r="I1074" s="11" t="s">
        <v>18</v>
      </c>
      <c r="J1074" s="11">
        <v>5</v>
      </c>
      <c r="K1074" s="11">
        <v>8</v>
      </c>
      <c r="L1074" s="11">
        <v>40</v>
      </c>
      <c r="M1074" s="11">
        <v>29</v>
      </c>
      <c r="N1074" s="14">
        <v>3902.4832999999999</v>
      </c>
      <c r="O1074" s="15">
        <v>278.83</v>
      </c>
      <c r="P1074" s="11"/>
      <c r="Q1074" s="13">
        <f>IF(F1074&gt;700000,A1074*1000/5629,"0")</f>
        <v>189.37644341801385</v>
      </c>
    </row>
    <row r="1075" spans="1:17" x14ac:dyDescent="0.3">
      <c r="A1075" s="11">
        <f t="shared" si="16"/>
        <v>1067</v>
      </c>
      <c r="B1075" s="11"/>
      <c r="C1075" s="11" t="s">
        <v>1180</v>
      </c>
      <c r="D1075" s="11" t="s">
        <v>28</v>
      </c>
      <c r="E1075" s="11" t="s">
        <v>1181</v>
      </c>
      <c r="F1075" s="11">
        <v>1111833</v>
      </c>
      <c r="G1075" s="16">
        <v>1115068</v>
      </c>
      <c r="H1075" s="11">
        <v>2022</v>
      </c>
      <c r="I1075" s="11" t="s">
        <v>18</v>
      </c>
      <c r="J1075" s="11">
        <v>5</v>
      </c>
      <c r="K1075" s="11">
        <v>10</v>
      </c>
      <c r="L1075" s="11">
        <v>9</v>
      </c>
      <c r="M1075" s="11">
        <v>34</v>
      </c>
      <c r="N1075" s="14">
        <v>3991.5666999999999</v>
      </c>
      <c r="O1075" s="15">
        <v>278.55</v>
      </c>
      <c r="P1075" s="11"/>
      <c r="Q1075" s="13">
        <f>IF(F1075&gt;700000,A1075*1000/5629,"0")</f>
        <v>189.55409486587317</v>
      </c>
    </row>
    <row r="1076" spans="1:17" x14ac:dyDescent="0.3">
      <c r="A1076" s="11">
        <f t="shared" si="16"/>
        <v>1068</v>
      </c>
      <c r="B1076" s="11"/>
      <c r="C1076" s="11" t="s">
        <v>1182</v>
      </c>
      <c r="D1076" s="11" t="s">
        <v>28</v>
      </c>
      <c r="E1076" s="11" t="s">
        <v>1183</v>
      </c>
      <c r="F1076" s="11">
        <v>1078297</v>
      </c>
      <c r="G1076" s="16">
        <v>212026</v>
      </c>
      <c r="H1076" s="11">
        <v>2022</v>
      </c>
      <c r="I1076" s="11" t="s">
        <v>30</v>
      </c>
      <c r="J1076" s="11">
        <v>5</v>
      </c>
      <c r="K1076" s="11">
        <v>8</v>
      </c>
      <c r="L1076" s="11">
        <v>12</v>
      </c>
      <c r="M1076" s="11">
        <v>42</v>
      </c>
      <c r="N1076" s="14">
        <v>3874.7</v>
      </c>
      <c r="O1076" s="15">
        <v>278.29000000000002</v>
      </c>
      <c r="P1076" s="11"/>
      <c r="Q1076" s="13">
        <f>IF(F1076&gt;700000,A1076*1000/5629,"0")</f>
        <v>189.73174631373246</v>
      </c>
    </row>
    <row r="1077" spans="1:17" x14ac:dyDescent="0.3">
      <c r="A1077" s="11">
        <f t="shared" si="16"/>
        <v>1069</v>
      </c>
      <c r="B1077" s="11"/>
      <c r="C1077" s="11" t="s">
        <v>693</v>
      </c>
      <c r="D1077" s="11" t="s">
        <v>28</v>
      </c>
      <c r="E1077" s="11" t="s">
        <v>694</v>
      </c>
      <c r="F1077" s="11">
        <v>1252629</v>
      </c>
      <c r="G1077" s="16">
        <v>449269</v>
      </c>
      <c r="H1077" s="11">
        <v>2021</v>
      </c>
      <c r="I1077" s="11" t="s">
        <v>18</v>
      </c>
      <c r="J1077" s="11">
        <v>5</v>
      </c>
      <c r="K1077" s="11">
        <v>19</v>
      </c>
      <c r="L1077" s="11">
        <v>2</v>
      </c>
      <c r="M1077" s="11">
        <v>38</v>
      </c>
      <c r="N1077" s="14">
        <v>4524.6333000000004</v>
      </c>
      <c r="O1077" s="15">
        <v>276.85000000000002</v>
      </c>
      <c r="P1077" s="11"/>
      <c r="Q1077" s="13">
        <f>IF(F1077&gt;700000,A1077*1000/5629,"0")</f>
        <v>189.90939776159175</v>
      </c>
    </row>
    <row r="1078" spans="1:17" x14ac:dyDescent="0.3">
      <c r="A1078" s="11">
        <f t="shared" si="16"/>
        <v>1070</v>
      </c>
      <c r="B1078" s="11"/>
      <c r="C1078" s="11" t="s">
        <v>1105</v>
      </c>
      <c r="D1078" s="11" t="s">
        <v>28</v>
      </c>
      <c r="E1078" s="11" t="s">
        <v>1106</v>
      </c>
      <c r="F1078" s="11">
        <v>1089724</v>
      </c>
      <c r="G1078" s="16">
        <v>516540</v>
      </c>
      <c r="H1078" s="11">
        <v>2024</v>
      </c>
      <c r="I1078" s="11" t="s">
        <v>30</v>
      </c>
      <c r="J1078" s="11">
        <v>5</v>
      </c>
      <c r="K1078" s="11">
        <v>9</v>
      </c>
      <c r="L1078" s="11">
        <v>22</v>
      </c>
      <c r="M1078" s="11">
        <v>14</v>
      </c>
      <c r="N1078" s="14">
        <v>3944.2332999999999</v>
      </c>
      <c r="O1078" s="15">
        <v>276.27999999999997</v>
      </c>
      <c r="P1078" s="11"/>
      <c r="Q1078" s="13">
        <f>IF(F1078&gt;700000,A1078*1000/5629,"0")</f>
        <v>190.08704920945107</v>
      </c>
    </row>
    <row r="1079" spans="1:17" x14ac:dyDescent="0.3">
      <c r="A1079" s="11">
        <f t="shared" si="16"/>
        <v>1071</v>
      </c>
      <c r="B1079" s="11"/>
      <c r="C1079" s="11" t="s">
        <v>1184</v>
      </c>
      <c r="D1079" s="11" t="s">
        <v>28</v>
      </c>
      <c r="E1079" s="11" t="s">
        <v>1185</v>
      </c>
      <c r="F1079" s="11">
        <v>1313008</v>
      </c>
      <c r="G1079" s="16">
        <v>328816</v>
      </c>
      <c r="H1079" s="11">
        <v>2022</v>
      </c>
      <c r="I1079" s="11" t="s">
        <v>18</v>
      </c>
      <c r="J1079" s="11">
        <v>6</v>
      </c>
      <c r="K1079" s="11">
        <v>7</v>
      </c>
      <c r="L1079" s="11">
        <v>54</v>
      </c>
      <c r="M1079" s="11">
        <v>55</v>
      </c>
      <c r="N1079" s="14">
        <v>4824.9166999999998</v>
      </c>
      <c r="O1079" s="15">
        <v>272.13</v>
      </c>
      <c r="P1079" s="11"/>
      <c r="Q1079" s="13">
        <f>IF(F1079&gt;700000,A1079*1000/5629,"0")</f>
        <v>190.26470065731036</v>
      </c>
    </row>
    <row r="1080" spans="1:17" x14ac:dyDescent="0.3">
      <c r="A1080" s="11">
        <f t="shared" si="16"/>
        <v>1072</v>
      </c>
      <c r="B1080" s="11"/>
      <c r="C1080" s="11" t="s">
        <v>493</v>
      </c>
      <c r="D1080" s="11" t="s">
        <v>28</v>
      </c>
      <c r="E1080" s="11" t="s">
        <v>494</v>
      </c>
      <c r="F1080" s="11">
        <v>983189</v>
      </c>
      <c r="G1080" s="16">
        <v>2002964</v>
      </c>
      <c r="H1080" s="11">
        <v>2024</v>
      </c>
      <c r="I1080" s="11" t="s">
        <v>30</v>
      </c>
      <c r="J1080" s="11">
        <v>4</v>
      </c>
      <c r="K1080" s="11">
        <v>20</v>
      </c>
      <c r="L1080" s="11">
        <v>59</v>
      </c>
      <c r="M1080" s="11">
        <v>53</v>
      </c>
      <c r="N1080" s="14">
        <v>3673.8833</v>
      </c>
      <c r="O1080" s="15">
        <v>267.62</v>
      </c>
      <c r="P1080" s="11"/>
      <c r="Q1080" s="13">
        <f>IF(F1080&gt;700000,A1080*1000/5629,"0")</f>
        <v>190.44235210516965</v>
      </c>
    </row>
    <row r="1081" spans="1:17" x14ac:dyDescent="0.3">
      <c r="A1081" s="11">
        <f t="shared" si="16"/>
        <v>1073</v>
      </c>
      <c r="B1081" s="11"/>
      <c r="C1081" s="11" t="s">
        <v>1186</v>
      </c>
      <c r="D1081" s="11" t="s">
        <v>28</v>
      </c>
      <c r="E1081" s="11" t="s">
        <v>1187</v>
      </c>
      <c r="F1081" s="11">
        <v>1183706</v>
      </c>
      <c r="G1081" s="16">
        <v>555562</v>
      </c>
      <c r="H1081" s="11">
        <v>2020</v>
      </c>
      <c r="I1081" s="11" t="s">
        <v>30</v>
      </c>
      <c r="J1081" s="11">
        <v>5</v>
      </c>
      <c r="K1081" s="11">
        <v>17</v>
      </c>
      <c r="L1081" s="11">
        <v>28</v>
      </c>
      <c r="M1081" s="11">
        <v>43</v>
      </c>
      <c r="N1081" s="14">
        <v>4430.7166999999999</v>
      </c>
      <c r="O1081" s="15">
        <v>267.16000000000003</v>
      </c>
      <c r="P1081" s="11"/>
      <c r="Q1081" s="13">
        <f>IF(F1081&gt;700000,A1081*1000/5629,"0")</f>
        <v>190.62000355302897</v>
      </c>
    </row>
    <row r="1082" spans="1:17" x14ac:dyDescent="0.3">
      <c r="A1082" s="11">
        <f t="shared" si="16"/>
        <v>1074</v>
      </c>
      <c r="B1082" s="11"/>
      <c r="C1082" s="11" t="s">
        <v>1188</v>
      </c>
      <c r="D1082" s="11" t="s">
        <v>28</v>
      </c>
      <c r="E1082" s="11" t="s">
        <v>1189</v>
      </c>
      <c r="F1082" s="11">
        <v>1267946</v>
      </c>
      <c r="G1082" s="16">
        <v>164444</v>
      </c>
      <c r="H1082" s="11">
        <v>2023</v>
      </c>
      <c r="I1082" s="11" t="s">
        <v>30</v>
      </c>
      <c r="J1082" s="11">
        <v>6</v>
      </c>
      <c r="K1082" s="11">
        <v>8</v>
      </c>
      <c r="L1082" s="11">
        <v>1</v>
      </c>
      <c r="M1082" s="11">
        <v>41</v>
      </c>
      <c r="N1082" s="14">
        <v>4831.6832999999997</v>
      </c>
      <c r="O1082" s="15">
        <v>262.42</v>
      </c>
      <c r="P1082" s="11"/>
      <c r="Q1082" s="13">
        <f>IF(F1082&gt;700000,A1082*1000/5629,"0")</f>
        <v>190.79765500088826</v>
      </c>
    </row>
    <row r="1083" spans="1:17" x14ac:dyDescent="0.3">
      <c r="A1083" s="11">
        <f t="shared" si="16"/>
        <v>1075</v>
      </c>
      <c r="B1083" s="11"/>
      <c r="C1083" s="11" t="s">
        <v>153</v>
      </c>
      <c r="D1083" s="11" t="s">
        <v>28</v>
      </c>
      <c r="E1083" s="11" t="s">
        <v>154</v>
      </c>
      <c r="F1083" s="11">
        <v>1121389</v>
      </c>
      <c r="G1083" s="16">
        <v>226952</v>
      </c>
      <c r="H1083" s="11">
        <v>2022</v>
      </c>
      <c r="I1083" s="11" t="s">
        <v>18</v>
      </c>
      <c r="J1083" s="11">
        <v>5</v>
      </c>
      <c r="K1083" s="11">
        <v>14</v>
      </c>
      <c r="L1083" s="11">
        <v>59</v>
      </c>
      <c r="M1083" s="11">
        <v>7</v>
      </c>
      <c r="N1083" s="14">
        <v>4281.1166999999996</v>
      </c>
      <c r="O1083" s="15">
        <v>261.94</v>
      </c>
      <c r="P1083" s="11"/>
      <c r="Q1083" s="13">
        <f>IF(F1083&gt;700000,A1083*1000/5629,"0")</f>
        <v>190.97530644874755</v>
      </c>
    </row>
    <row r="1084" spans="1:17" x14ac:dyDescent="0.3">
      <c r="A1084" s="11">
        <f t="shared" si="16"/>
        <v>1076</v>
      </c>
      <c r="B1084" s="11"/>
      <c r="C1084" s="11" t="s">
        <v>951</v>
      </c>
      <c r="D1084" s="11" t="s">
        <v>28</v>
      </c>
      <c r="E1084" s="11" t="s">
        <v>952</v>
      </c>
      <c r="F1084" s="11">
        <v>970967</v>
      </c>
      <c r="G1084" s="16">
        <v>65821</v>
      </c>
      <c r="H1084" s="11">
        <v>2023</v>
      </c>
      <c r="I1084" s="11" t="s">
        <v>18</v>
      </c>
      <c r="J1084" s="11">
        <v>4</v>
      </c>
      <c r="K1084" s="11">
        <v>22</v>
      </c>
      <c r="L1084" s="11">
        <v>6</v>
      </c>
      <c r="M1084" s="11">
        <v>19</v>
      </c>
      <c r="N1084" s="14">
        <v>3719</v>
      </c>
      <c r="O1084" s="15">
        <v>261.08</v>
      </c>
      <c r="P1084" s="11"/>
      <c r="Q1084" s="13">
        <f>IF(F1084&gt;700000,A1084*1000/5629,"0")</f>
        <v>191.15295789660686</v>
      </c>
    </row>
    <row r="1085" spans="1:17" x14ac:dyDescent="0.3">
      <c r="A1085" s="11">
        <f t="shared" si="16"/>
        <v>1077</v>
      </c>
      <c r="B1085" s="11"/>
      <c r="C1085" s="11" t="s">
        <v>903</v>
      </c>
      <c r="D1085" s="11" t="s">
        <v>28</v>
      </c>
      <c r="E1085" s="11" t="s">
        <v>904</v>
      </c>
      <c r="F1085" s="11">
        <v>1132013</v>
      </c>
      <c r="G1085" s="16">
        <v>221507</v>
      </c>
      <c r="H1085" s="11">
        <v>2022</v>
      </c>
      <c r="I1085" s="11" t="s">
        <v>18</v>
      </c>
      <c r="J1085" s="11">
        <v>5</v>
      </c>
      <c r="K1085" s="11">
        <v>16</v>
      </c>
      <c r="L1085" s="11">
        <v>9</v>
      </c>
      <c r="M1085" s="11">
        <v>53</v>
      </c>
      <c r="N1085" s="14">
        <v>4351.8833000000004</v>
      </c>
      <c r="O1085" s="15">
        <v>260.12</v>
      </c>
      <c r="P1085" s="11"/>
      <c r="Q1085" s="13">
        <f>IF(F1085&gt;700000,A1085*1000/5629,"0")</f>
        <v>191.33060934446615</v>
      </c>
    </row>
    <row r="1086" spans="1:17" x14ac:dyDescent="0.3">
      <c r="A1086" s="11">
        <f t="shared" si="16"/>
        <v>1078</v>
      </c>
      <c r="B1086" s="11"/>
      <c r="C1086" s="11" t="s">
        <v>69</v>
      </c>
      <c r="D1086" s="11" t="s">
        <v>25</v>
      </c>
      <c r="E1086" s="11">
        <v>1803</v>
      </c>
      <c r="F1086" s="11">
        <v>679807</v>
      </c>
      <c r="G1086" s="16" t="s">
        <v>1159</v>
      </c>
      <c r="H1086" s="11">
        <v>2023</v>
      </c>
      <c r="I1086" s="11" t="s">
        <v>42</v>
      </c>
      <c r="J1086" s="11">
        <v>3</v>
      </c>
      <c r="K1086" s="11">
        <v>18</v>
      </c>
      <c r="L1086" s="11">
        <v>3</v>
      </c>
      <c r="M1086" s="11">
        <v>10</v>
      </c>
      <c r="N1086" s="11">
        <f>(K1086+36)*60-944+L1086+M1086/60</f>
        <v>2299.1666666666665</v>
      </c>
      <c r="O1086" s="12">
        <f>F1086/2624.16</f>
        <v>259.05699347600756</v>
      </c>
      <c r="P1086" s="11"/>
      <c r="Q1086" s="13" t="str">
        <f>IF(F1086&gt;700000,A1086*1000/5629,"0")</f>
        <v>0</v>
      </c>
    </row>
    <row r="1087" spans="1:17" x14ac:dyDescent="0.3">
      <c r="A1087" s="11">
        <f t="shared" si="16"/>
        <v>1079</v>
      </c>
      <c r="B1087" s="11"/>
      <c r="C1087" s="11" t="s">
        <v>493</v>
      </c>
      <c r="D1087" s="11" t="s">
        <v>28</v>
      </c>
      <c r="E1087" s="11" t="s">
        <v>494</v>
      </c>
      <c r="F1087" s="11">
        <v>983189</v>
      </c>
      <c r="G1087" s="16">
        <v>2039236</v>
      </c>
      <c r="H1087" s="11">
        <v>2023</v>
      </c>
      <c r="I1087" s="11" t="s">
        <v>18</v>
      </c>
      <c r="J1087" s="11">
        <v>5</v>
      </c>
      <c r="K1087" s="11">
        <v>7</v>
      </c>
      <c r="L1087" s="11">
        <v>13</v>
      </c>
      <c r="M1087" s="11">
        <v>49</v>
      </c>
      <c r="N1087" s="14">
        <v>3815.8166999999999</v>
      </c>
      <c r="O1087" s="15">
        <v>257.66000000000003</v>
      </c>
      <c r="P1087" s="11"/>
      <c r="Q1087" s="13">
        <f>IF(F1087&gt;700000,A1087*1000/5629,"0")</f>
        <v>191.68591224018476</v>
      </c>
    </row>
    <row r="1088" spans="1:17" x14ac:dyDescent="0.3">
      <c r="A1088" s="11">
        <f t="shared" si="16"/>
        <v>1080</v>
      </c>
      <c r="B1088" s="11"/>
      <c r="C1088" s="11" t="s">
        <v>1061</v>
      </c>
      <c r="D1088" s="11" t="s">
        <v>28</v>
      </c>
      <c r="E1088" s="11" t="s">
        <v>1062</v>
      </c>
      <c r="F1088" s="11">
        <v>1122099</v>
      </c>
      <c r="G1088" s="16">
        <v>208906</v>
      </c>
      <c r="H1088" s="11">
        <v>2023</v>
      </c>
      <c r="I1088" s="11" t="s">
        <v>18</v>
      </c>
      <c r="J1088" s="11">
        <v>5</v>
      </c>
      <c r="K1088" s="11">
        <v>16</v>
      </c>
      <c r="L1088" s="11">
        <v>27</v>
      </c>
      <c r="M1088" s="11">
        <v>41</v>
      </c>
      <c r="N1088" s="14">
        <v>4369.6832999999997</v>
      </c>
      <c r="O1088" s="15">
        <v>256.79000000000002</v>
      </c>
      <c r="P1088" s="11"/>
      <c r="Q1088" s="13">
        <f>IF(F1088&gt;700000,A1088*1000/5629,"0")</f>
        <v>191.86356368804405</v>
      </c>
    </row>
    <row r="1089" spans="1:17" x14ac:dyDescent="0.3">
      <c r="A1089" s="11">
        <f t="shared" si="16"/>
        <v>1081</v>
      </c>
      <c r="B1089" s="11"/>
      <c r="C1089" s="11" t="s">
        <v>1190</v>
      </c>
      <c r="D1089" s="11" t="s">
        <v>28</v>
      </c>
      <c r="E1089" s="11" t="s">
        <v>1191</v>
      </c>
      <c r="F1089" s="11">
        <v>1078149</v>
      </c>
      <c r="G1089" s="16">
        <v>206593</v>
      </c>
      <c r="H1089" s="11">
        <v>2023</v>
      </c>
      <c r="I1089" s="11" t="s">
        <v>30</v>
      </c>
      <c r="J1089" s="11">
        <v>5</v>
      </c>
      <c r="K1089" s="11">
        <v>14</v>
      </c>
      <c r="L1089" s="11">
        <v>20</v>
      </c>
      <c r="M1089" s="11">
        <v>38</v>
      </c>
      <c r="N1089" s="14">
        <v>4242.6333000000004</v>
      </c>
      <c r="O1089" s="15">
        <v>254.12</v>
      </c>
      <c r="P1089" s="11"/>
      <c r="Q1089" s="13">
        <f>IF(F1089&gt;700000,A1089*1000/5629,"0")</f>
        <v>192.04121513590337</v>
      </c>
    </row>
    <row r="1090" spans="1:17" x14ac:dyDescent="0.3">
      <c r="A1090" s="11">
        <f t="shared" si="16"/>
        <v>1082</v>
      </c>
      <c r="B1090" s="11"/>
      <c r="C1090" s="11" t="s">
        <v>1105</v>
      </c>
      <c r="D1090" s="11" t="s">
        <v>28</v>
      </c>
      <c r="E1090" s="11" t="s">
        <v>1106</v>
      </c>
      <c r="F1090" s="11">
        <v>1089724</v>
      </c>
      <c r="G1090" s="16">
        <v>205761</v>
      </c>
      <c r="H1090" s="11">
        <v>2023</v>
      </c>
      <c r="I1090" s="11" t="s">
        <v>30</v>
      </c>
      <c r="J1090" s="11">
        <v>5</v>
      </c>
      <c r="K1090" s="11">
        <v>15</v>
      </c>
      <c r="L1090" s="11">
        <v>6</v>
      </c>
      <c r="M1090" s="11">
        <v>10</v>
      </c>
      <c r="N1090" s="14">
        <v>4288.1666999999998</v>
      </c>
      <c r="O1090" s="15">
        <v>254.12</v>
      </c>
      <c r="P1090" s="11"/>
      <c r="Q1090" s="13">
        <f>IF(F1090&gt;700000,A1090*1000/5629,"0")</f>
        <v>192.21886658376266</v>
      </c>
    </row>
    <row r="1091" spans="1:17" x14ac:dyDescent="0.3">
      <c r="A1091" s="11">
        <f t="shared" si="16"/>
        <v>1083</v>
      </c>
      <c r="B1091" s="11"/>
      <c r="C1091" s="11" t="s">
        <v>485</v>
      </c>
      <c r="D1091" s="11" t="s">
        <v>28</v>
      </c>
      <c r="E1091" s="11" t="s">
        <v>486</v>
      </c>
      <c r="F1091" s="11">
        <v>1117777</v>
      </c>
      <c r="G1091" s="16">
        <v>501434</v>
      </c>
      <c r="H1091" s="11">
        <v>2023</v>
      </c>
      <c r="I1091" s="11" t="s">
        <v>18</v>
      </c>
      <c r="J1091" s="11">
        <v>5</v>
      </c>
      <c r="K1091" s="11">
        <v>16</v>
      </c>
      <c r="L1091" s="11">
        <v>58</v>
      </c>
      <c r="M1091" s="11">
        <v>16</v>
      </c>
      <c r="N1091" s="14">
        <v>4400.2667000000001</v>
      </c>
      <c r="O1091" s="15">
        <v>254.02</v>
      </c>
      <c r="P1091" s="11"/>
      <c r="Q1091" s="13">
        <f>IF(F1091&gt;700000,A1091*1000/5629,"0")</f>
        <v>192.39651803162195</v>
      </c>
    </row>
    <row r="1092" spans="1:17" x14ac:dyDescent="0.3">
      <c r="A1092" s="11">
        <f t="shared" si="16"/>
        <v>1084</v>
      </c>
      <c r="B1092" s="11"/>
      <c r="C1092" s="11" t="s">
        <v>1171</v>
      </c>
      <c r="D1092" s="11" t="s">
        <v>28</v>
      </c>
      <c r="E1092" s="11" t="s">
        <v>1172</v>
      </c>
      <c r="F1092" s="11">
        <v>1139692</v>
      </c>
      <c r="G1092" s="16">
        <v>938534</v>
      </c>
      <c r="H1092" s="11">
        <v>2022</v>
      </c>
      <c r="I1092" s="11" t="s">
        <v>18</v>
      </c>
      <c r="J1092" s="11">
        <v>5</v>
      </c>
      <c r="K1092" s="11">
        <v>18</v>
      </c>
      <c r="L1092" s="11">
        <v>36</v>
      </c>
      <c r="M1092" s="11">
        <v>40</v>
      </c>
      <c r="N1092" s="14">
        <v>4498.6666999999998</v>
      </c>
      <c r="O1092" s="15">
        <v>253.34</v>
      </c>
      <c r="P1092" s="11"/>
      <c r="Q1092" s="13">
        <f>IF(F1092&gt;700000,A1092*1000/5629,"0")</f>
        <v>192.57416947948127</v>
      </c>
    </row>
    <row r="1093" spans="1:17" x14ac:dyDescent="0.3">
      <c r="A1093" s="11">
        <f t="shared" si="16"/>
        <v>1085</v>
      </c>
      <c r="B1093" s="11"/>
      <c r="C1093" s="11" t="s">
        <v>69</v>
      </c>
      <c r="D1093" s="11" t="s">
        <v>25</v>
      </c>
      <c r="E1093" s="11">
        <v>2503</v>
      </c>
      <c r="F1093" s="11">
        <v>679807</v>
      </c>
      <c r="G1093" s="16" t="s">
        <v>1166</v>
      </c>
      <c r="H1093" s="11">
        <v>2023</v>
      </c>
      <c r="I1093" s="11" t="s">
        <v>17</v>
      </c>
      <c r="J1093" s="11">
        <v>3</v>
      </c>
      <c r="K1093" s="11">
        <v>19</v>
      </c>
      <c r="L1093" s="11">
        <v>3</v>
      </c>
      <c r="M1093" s="11">
        <v>18</v>
      </c>
      <c r="N1093" s="11">
        <f>(K1093+36)*60-944+L1093+M1093/60</f>
        <v>2359.3000000000002</v>
      </c>
      <c r="O1093" s="12">
        <f>F1093/2684.3</f>
        <v>253.25298960622879</v>
      </c>
      <c r="P1093" s="11"/>
      <c r="Q1093" s="13" t="str">
        <f>IF(F1093&gt;700000,A1093*1000/5629,"0")</f>
        <v>0</v>
      </c>
    </row>
    <row r="1094" spans="1:17" x14ac:dyDescent="0.3">
      <c r="A1094" s="11">
        <f t="shared" si="16"/>
        <v>1086</v>
      </c>
      <c r="B1094" s="11"/>
      <c r="C1094" s="11" t="s">
        <v>1105</v>
      </c>
      <c r="D1094" s="11" t="s">
        <v>28</v>
      </c>
      <c r="E1094" s="11" t="s">
        <v>1106</v>
      </c>
      <c r="F1094" s="11">
        <v>1089724</v>
      </c>
      <c r="G1094" s="16">
        <v>2017467</v>
      </c>
      <c r="H1094" s="11">
        <v>2021</v>
      </c>
      <c r="I1094" s="11" t="s">
        <v>18</v>
      </c>
      <c r="J1094" s="11">
        <v>5</v>
      </c>
      <c r="K1094" s="11">
        <v>16</v>
      </c>
      <c r="L1094" s="11">
        <v>7</v>
      </c>
      <c r="M1094" s="11">
        <v>32</v>
      </c>
      <c r="N1094" s="14">
        <v>4349.5333000000001</v>
      </c>
      <c r="O1094" s="15">
        <v>250.54</v>
      </c>
      <c r="P1094" s="11"/>
      <c r="Q1094" s="13">
        <f>IF(F1094&gt;700000,A1094*1000/5629,"0")</f>
        <v>192.92947237519985</v>
      </c>
    </row>
    <row r="1095" spans="1:17" x14ac:dyDescent="0.3">
      <c r="A1095" s="11">
        <f t="shared" si="16"/>
        <v>1087</v>
      </c>
      <c r="B1095" s="11"/>
      <c r="C1095" s="11" t="s">
        <v>1192</v>
      </c>
      <c r="D1095" s="11" t="s">
        <v>28</v>
      </c>
      <c r="E1095" s="11" t="s">
        <v>1193</v>
      </c>
      <c r="F1095" s="11">
        <v>992065</v>
      </c>
      <c r="G1095" s="16">
        <v>808873</v>
      </c>
      <c r="H1095" s="11">
        <v>2023</v>
      </c>
      <c r="I1095" s="11" t="s">
        <v>18</v>
      </c>
      <c r="J1095" s="11">
        <v>5</v>
      </c>
      <c r="K1095" s="11">
        <v>9</v>
      </c>
      <c r="L1095" s="11">
        <v>38</v>
      </c>
      <c r="M1095" s="11">
        <v>58</v>
      </c>
      <c r="N1095" s="14">
        <v>3960.9666999999999</v>
      </c>
      <c r="O1095" s="15">
        <v>250.46</v>
      </c>
      <c r="P1095" s="11"/>
      <c r="Q1095" s="13">
        <f>IF(F1095&gt;700000,A1095*1000/5629,"0")</f>
        <v>193.10712382305917</v>
      </c>
    </row>
    <row r="1096" spans="1:17" x14ac:dyDescent="0.3">
      <c r="A1096" s="11">
        <f t="shared" si="16"/>
        <v>1088</v>
      </c>
      <c r="B1096" s="11"/>
      <c r="C1096" s="11" t="s">
        <v>893</v>
      </c>
      <c r="D1096" s="11" t="s">
        <v>28</v>
      </c>
      <c r="E1096" s="11" t="s">
        <v>894</v>
      </c>
      <c r="F1096" s="11">
        <v>1147750</v>
      </c>
      <c r="G1096" s="16">
        <v>6508</v>
      </c>
      <c r="H1096" s="11">
        <v>2021</v>
      </c>
      <c r="I1096" s="11" t="s">
        <v>18</v>
      </c>
      <c r="J1096" s="11">
        <v>5</v>
      </c>
      <c r="K1096" s="11">
        <v>20</v>
      </c>
      <c r="L1096" s="11">
        <v>3</v>
      </c>
      <c r="M1096" s="11">
        <v>43</v>
      </c>
      <c r="N1096" s="14">
        <v>4585.7166999999999</v>
      </c>
      <c r="O1096" s="15">
        <v>250.29</v>
      </c>
      <c r="P1096" s="11"/>
      <c r="Q1096" s="13">
        <f>IF(F1096&gt;700000,A1096*1000/5629,"0")</f>
        <v>193.28477527091846</v>
      </c>
    </row>
    <row r="1097" spans="1:17" x14ac:dyDescent="0.3">
      <c r="A1097" s="11">
        <f t="shared" si="16"/>
        <v>1089</v>
      </c>
      <c r="B1097" s="11"/>
      <c r="C1097" s="11" t="s">
        <v>1194</v>
      </c>
      <c r="D1097" s="11" t="s">
        <v>28</v>
      </c>
      <c r="E1097" s="11" t="s">
        <v>1195</v>
      </c>
      <c r="F1097" s="11">
        <v>1105615</v>
      </c>
      <c r="G1097" s="16">
        <v>737637</v>
      </c>
      <c r="H1097" s="11">
        <v>2024</v>
      </c>
      <c r="I1097" s="11" t="s">
        <v>18</v>
      </c>
      <c r="J1097" s="11">
        <v>5</v>
      </c>
      <c r="K1097" s="11">
        <v>17</v>
      </c>
      <c r="L1097" s="11">
        <v>26</v>
      </c>
      <c r="M1097" s="11">
        <v>23</v>
      </c>
      <c r="N1097" s="14">
        <v>4428.3833000000004</v>
      </c>
      <c r="O1097" s="15">
        <v>249.67</v>
      </c>
      <c r="P1097" s="11"/>
      <c r="Q1097" s="13">
        <f>IF(F1097&gt;700000,A1097*1000/5629,"0")</f>
        <v>193.46242671877775</v>
      </c>
    </row>
    <row r="1098" spans="1:17" x14ac:dyDescent="0.3">
      <c r="A1098" s="11">
        <f t="shared" si="16"/>
        <v>1090</v>
      </c>
      <c r="B1098" s="11"/>
      <c r="C1098" s="11" t="s">
        <v>408</v>
      </c>
      <c r="D1098" s="11" t="s">
        <v>28</v>
      </c>
      <c r="E1098" s="11" t="s">
        <v>409</v>
      </c>
      <c r="F1098" s="11">
        <v>1088122</v>
      </c>
      <c r="G1098" s="16">
        <v>204014</v>
      </c>
      <c r="H1098" s="11">
        <v>2023</v>
      </c>
      <c r="I1098" s="11" t="s">
        <v>18</v>
      </c>
      <c r="J1098" s="11">
        <v>5</v>
      </c>
      <c r="K1098" s="11">
        <v>16</v>
      </c>
      <c r="L1098" s="11">
        <v>21</v>
      </c>
      <c r="M1098" s="11">
        <v>10</v>
      </c>
      <c r="N1098" s="14">
        <v>4363.1666999999998</v>
      </c>
      <c r="O1098" s="15">
        <v>249.39</v>
      </c>
      <c r="P1098" s="11"/>
      <c r="Q1098" s="13">
        <f>IF(F1098&gt;700000,A1098*1000/5629,"0")</f>
        <v>193.64007816663707</v>
      </c>
    </row>
    <row r="1099" spans="1:17" x14ac:dyDescent="0.3">
      <c r="A1099" s="11">
        <f t="shared" ref="A1099:A1141" si="17">A1098+1</f>
        <v>1091</v>
      </c>
      <c r="B1099" s="11"/>
      <c r="C1099" s="11" t="s">
        <v>732</v>
      </c>
      <c r="D1099" s="11" t="s">
        <v>28</v>
      </c>
      <c r="E1099" s="11" t="s">
        <v>733</v>
      </c>
      <c r="F1099" s="11">
        <v>1004290</v>
      </c>
      <c r="G1099" s="16">
        <v>1248662</v>
      </c>
      <c r="H1099" s="11">
        <v>2023</v>
      </c>
      <c r="I1099" s="11" t="s">
        <v>30</v>
      </c>
      <c r="J1099" s="11">
        <v>5</v>
      </c>
      <c r="K1099" s="11">
        <v>10</v>
      </c>
      <c r="L1099" s="11">
        <v>51</v>
      </c>
      <c r="M1099" s="11">
        <v>35</v>
      </c>
      <c r="N1099" s="14">
        <v>4033.5832999999998</v>
      </c>
      <c r="O1099" s="15">
        <v>248.98</v>
      </c>
      <c r="P1099" s="11"/>
      <c r="Q1099" s="13">
        <f>IF(F1099&gt;700000,A1099*1000/5629,"0")</f>
        <v>193.81772961449636</v>
      </c>
    </row>
    <row r="1100" spans="1:17" x14ac:dyDescent="0.3">
      <c r="A1100" s="11">
        <f t="shared" si="17"/>
        <v>1092</v>
      </c>
      <c r="B1100" s="11"/>
      <c r="C1100" s="11" t="s">
        <v>632</v>
      </c>
      <c r="D1100" s="11" t="s">
        <v>28</v>
      </c>
      <c r="E1100" s="11" t="s">
        <v>633</v>
      </c>
      <c r="F1100" s="11">
        <v>1132038</v>
      </c>
      <c r="G1100" s="16">
        <v>203383</v>
      </c>
      <c r="H1100" s="11">
        <v>2023</v>
      </c>
      <c r="I1100" s="11" t="s">
        <v>18</v>
      </c>
      <c r="J1100" s="11">
        <v>5</v>
      </c>
      <c r="K1100" s="11">
        <v>19</v>
      </c>
      <c r="L1100" s="11">
        <v>47</v>
      </c>
      <c r="M1100" s="11">
        <v>33</v>
      </c>
      <c r="N1100" s="14">
        <v>4569.55</v>
      </c>
      <c r="O1100" s="15">
        <v>247.74</v>
      </c>
      <c r="P1100" s="11"/>
      <c r="Q1100" s="13">
        <f>IF(F1100&gt;700000,A1100*1000/5629,"0")</f>
        <v>193.99538106235565</v>
      </c>
    </row>
    <row r="1101" spans="1:17" x14ac:dyDescent="0.3">
      <c r="A1101" s="11">
        <f t="shared" si="17"/>
        <v>1093</v>
      </c>
      <c r="B1101" s="11"/>
      <c r="C1101" s="11" t="s">
        <v>903</v>
      </c>
      <c r="D1101" s="11" t="s">
        <v>28</v>
      </c>
      <c r="E1101" s="11" t="s">
        <v>904</v>
      </c>
      <c r="F1101" s="11">
        <v>1132013</v>
      </c>
      <c r="G1101" s="16">
        <v>208168</v>
      </c>
      <c r="H1101" s="11">
        <v>2023</v>
      </c>
      <c r="I1101" s="11" t="s">
        <v>18</v>
      </c>
      <c r="J1101" s="11">
        <v>5</v>
      </c>
      <c r="K1101" s="11">
        <v>19</v>
      </c>
      <c r="L1101" s="11">
        <v>59</v>
      </c>
      <c r="M1101" s="11">
        <v>55</v>
      </c>
      <c r="N1101" s="14">
        <v>4581.9166999999998</v>
      </c>
      <c r="O1101" s="15">
        <v>247.06</v>
      </c>
      <c r="P1101" s="11"/>
      <c r="Q1101" s="13">
        <f>IF(F1101&gt;700000,A1101*1000/5629,"0")</f>
        <v>194.17303251021497</v>
      </c>
    </row>
    <row r="1102" spans="1:17" x14ac:dyDescent="0.3">
      <c r="A1102" s="11">
        <f t="shared" si="17"/>
        <v>1094</v>
      </c>
      <c r="B1102" s="11"/>
      <c r="C1102" s="11" t="s">
        <v>966</v>
      </c>
      <c r="D1102" s="11" t="s">
        <v>28</v>
      </c>
      <c r="E1102" s="11" t="s">
        <v>967</v>
      </c>
      <c r="F1102" s="11">
        <v>997955</v>
      </c>
      <c r="G1102" s="16">
        <v>87884</v>
      </c>
      <c r="H1102" s="11">
        <v>2023</v>
      </c>
      <c r="I1102" s="11" t="s">
        <v>18</v>
      </c>
      <c r="J1102" s="11">
        <v>5</v>
      </c>
      <c r="K1102" s="11">
        <v>11</v>
      </c>
      <c r="L1102" s="11">
        <v>0</v>
      </c>
      <c r="M1102" s="11">
        <v>34</v>
      </c>
      <c r="N1102" s="14">
        <v>4042.5666999999999</v>
      </c>
      <c r="O1102" s="15">
        <v>246.86</v>
      </c>
      <c r="P1102" s="11"/>
      <c r="Q1102" s="13">
        <f>IF(F1102&gt;700000,A1102*1000/5629,"0")</f>
        <v>194.35068395807426</v>
      </c>
    </row>
    <row r="1103" spans="1:17" x14ac:dyDescent="0.3">
      <c r="A1103" s="11">
        <f t="shared" si="17"/>
        <v>1095</v>
      </c>
      <c r="B1103" s="11"/>
      <c r="C1103" s="11" t="s">
        <v>1175</v>
      </c>
      <c r="D1103" s="11" t="s">
        <v>28</v>
      </c>
      <c r="E1103" s="11" t="s">
        <v>1176</v>
      </c>
      <c r="F1103" s="11">
        <v>976393</v>
      </c>
      <c r="G1103" s="16">
        <v>577403</v>
      </c>
      <c r="H1103" s="11">
        <v>2023</v>
      </c>
      <c r="I1103" s="11" t="s">
        <v>18</v>
      </c>
      <c r="J1103" s="11">
        <v>5</v>
      </c>
      <c r="K1103" s="11">
        <v>9</v>
      </c>
      <c r="L1103" s="11">
        <v>37</v>
      </c>
      <c r="M1103" s="11">
        <v>32</v>
      </c>
      <c r="N1103" s="14">
        <v>3959.5333000000001</v>
      </c>
      <c r="O1103" s="15">
        <v>246.59</v>
      </c>
      <c r="P1103" s="11"/>
      <c r="Q1103" s="13">
        <f>IF(F1103&gt;700000,A1103*1000/5629,"0")</f>
        <v>194.52833540593355</v>
      </c>
    </row>
    <row r="1104" spans="1:17" x14ac:dyDescent="0.3">
      <c r="A1104" s="11">
        <f t="shared" si="17"/>
        <v>1096</v>
      </c>
      <c r="B1104" s="11"/>
      <c r="C1104" s="11" t="s">
        <v>295</v>
      </c>
      <c r="D1104" s="11" t="s">
        <v>25</v>
      </c>
      <c r="E1104" s="11">
        <v>1108</v>
      </c>
      <c r="F1104" s="11">
        <v>645439</v>
      </c>
      <c r="G1104" s="16" t="s">
        <v>1179</v>
      </c>
      <c r="H1104" s="11">
        <v>2021</v>
      </c>
      <c r="I1104" s="11" t="s">
        <v>17</v>
      </c>
      <c r="J1104" s="11">
        <v>3</v>
      </c>
      <c r="K1104" s="11">
        <v>18</v>
      </c>
      <c r="L1104" s="11">
        <v>13</v>
      </c>
      <c r="M1104" s="11">
        <v>13</v>
      </c>
      <c r="N1104" s="11">
        <f>(K1104+36)*60-944+L1104+M1104/60</f>
        <v>2309.2166666666667</v>
      </c>
      <c r="O1104" s="12">
        <f>F1104/2634.21</f>
        <v>245.02184715721222</v>
      </c>
      <c r="P1104" s="11"/>
      <c r="Q1104" s="13" t="str">
        <f>IF(F1104&gt;700000,A1104*1000/5629,"0")</f>
        <v>0</v>
      </c>
    </row>
    <row r="1105" spans="1:17" x14ac:dyDescent="0.3">
      <c r="A1105" s="11">
        <f t="shared" si="17"/>
        <v>1097</v>
      </c>
      <c r="B1105" s="11"/>
      <c r="C1105" s="11" t="s">
        <v>648</v>
      </c>
      <c r="D1105" s="11" t="s">
        <v>28</v>
      </c>
      <c r="E1105" s="11" t="s">
        <v>649</v>
      </c>
      <c r="F1105" s="11">
        <v>955174</v>
      </c>
      <c r="G1105" s="16">
        <v>574991</v>
      </c>
      <c r="H1105" s="11">
        <v>2023</v>
      </c>
      <c r="I1105" s="11" t="s">
        <v>18</v>
      </c>
      <c r="J1105" s="11">
        <v>5</v>
      </c>
      <c r="K1105" s="11">
        <v>8</v>
      </c>
      <c r="L1105" s="11">
        <v>46</v>
      </c>
      <c r="M1105" s="11">
        <v>18</v>
      </c>
      <c r="N1105" s="14">
        <v>3908.3</v>
      </c>
      <c r="O1105" s="15">
        <v>244.4</v>
      </c>
      <c r="P1105" s="11"/>
      <c r="Q1105" s="13">
        <f>IF(F1105&gt;700000,A1105*1000/5629,"0")</f>
        <v>194.88363830165216</v>
      </c>
    </row>
    <row r="1106" spans="1:17" x14ac:dyDescent="0.3">
      <c r="A1106" s="11">
        <f t="shared" si="17"/>
        <v>1098</v>
      </c>
      <c r="B1106" s="11"/>
      <c r="C1106" s="11" t="s">
        <v>1196</v>
      </c>
      <c r="D1106" s="11" t="s">
        <v>28</v>
      </c>
      <c r="E1106" s="11" t="s">
        <v>1197</v>
      </c>
      <c r="F1106" s="11">
        <v>1236862</v>
      </c>
      <c r="G1106" s="16">
        <v>573374</v>
      </c>
      <c r="H1106" s="11">
        <v>2022</v>
      </c>
      <c r="I1106" s="11" t="s">
        <v>18</v>
      </c>
      <c r="J1106" s="11">
        <v>6</v>
      </c>
      <c r="K1106" s="11">
        <v>11</v>
      </c>
      <c r="L1106" s="11">
        <v>55</v>
      </c>
      <c r="M1106" s="11">
        <v>41</v>
      </c>
      <c r="N1106" s="14">
        <v>5065.6832999999997</v>
      </c>
      <c r="O1106" s="15">
        <v>244.16</v>
      </c>
      <c r="P1106" s="11"/>
      <c r="Q1106" s="13">
        <f>IF(F1106&gt;700000,A1106*1000/5629,"0")</f>
        <v>195.06128974951145</v>
      </c>
    </row>
    <row r="1107" spans="1:17" x14ac:dyDescent="0.3">
      <c r="A1107" s="11">
        <f t="shared" si="17"/>
        <v>1099</v>
      </c>
      <c r="B1107" s="11"/>
      <c r="C1107" s="11" t="s">
        <v>1132</v>
      </c>
      <c r="D1107" s="11" t="s">
        <v>28</v>
      </c>
      <c r="E1107" s="11" t="s">
        <v>1133</v>
      </c>
      <c r="F1107" s="11">
        <v>984442</v>
      </c>
      <c r="G1107" s="16">
        <v>600614</v>
      </c>
      <c r="H1107" s="11">
        <v>2022</v>
      </c>
      <c r="I1107" s="11" t="s">
        <v>30</v>
      </c>
      <c r="J1107" s="11">
        <v>5</v>
      </c>
      <c r="K1107" s="11">
        <v>11</v>
      </c>
      <c r="L1107" s="11">
        <v>6</v>
      </c>
      <c r="M1107" s="11">
        <v>21</v>
      </c>
      <c r="N1107" s="14">
        <v>4048.35</v>
      </c>
      <c r="O1107" s="15">
        <v>243.17</v>
      </c>
      <c r="P1107" s="11"/>
      <c r="Q1107" s="13">
        <f>IF(F1107&gt;700000,A1107*1000/5629,"0")</f>
        <v>195.23894119737076</v>
      </c>
    </row>
    <row r="1108" spans="1:17" x14ac:dyDescent="0.3">
      <c r="A1108" s="11">
        <f t="shared" si="17"/>
        <v>1100</v>
      </c>
      <c r="B1108" s="11"/>
      <c r="C1108" s="11" t="s">
        <v>493</v>
      </c>
      <c r="D1108" s="11" t="s">
        <v>28</v>
      </c>
      <c r="E1108" s="11" t="s">
        <v>494</v>
      </c>
      <c r="F1108" s="11">
        <v>983189</v>
      </c>
      <c r="G1108" s="16">
        <v>2001936</v>
      </c>
      <c r="H1108" s="11">
        <v>2023</v>
      </c>
      <c r="I1108" s="11" t="s">
        <v>30</v>
      </c>
      <c r="J1108" s="11">
        <v>5</v>
      </c>
      <c r="K1108" s="11">
        <v>11</v>
      </c>
      <c r="L1108" s="11">
        <v>37</v>
      </c>
      <c r="M1108" s="11">
        <v>23</v>
      </c>
      <c r="N1108" s="14">
        <v>4079.3833</v>
      </c>
      <c r="O1108" s="15">
        <v>241.01</v>
      </c>
      <c r="P1108" s="11"/>
      <c r="Q1108" s="13">
        <f>IF(F1108&gt;700000,A1108*1000/5629,"0")</f>
        <v>195.41659264523005</v>
      </c>
    </row>
    <row r="1109" spans="1:17" x14ac:dyDescent="0.3">
      <c r="A1109" s="11">
        <f t="shared" si="17"/>
        <v>1101</v>
      </c>
      <c r="B1109" s="11"/>
      <c r="C1109" s="11" t="s">
        <v>1192</v>
      </c>
      <c r="D1109" s="11" t="s">
        <v>28</v>
      </c>
      <c r="E1109" s="11" t="s">
        <v>1193</v>
      </c>
      <c r="F1109" s="11">
        <v>992065</v>
      </c>
      <c r="G1109" s="16">
        <v>77569</v>
      </c>
      <c r="H1109" s="11">
        <v>2022</v>
      </c>
      <c r="I1109" s="11" t="s">
        <v>30</v>
      </c>
      <c r="J1109" s="11">
        <v>5</v>
      </c>
      <c r="K1109" s="11">
        <v>12</v>
      </c>
      <c r="L1109" s="11">
        <v>18</v>
      </c>
      <c r="M1109" s="11">
        <v>40</v>
      </c>
      <c r="N1109" s="14">
        <v>4120.6666999999998</v>
      </c>
      <c r="O1109" s="15">
        <v>240.75</v>
      </c>
      <c r="P1109" s="11"/>
      <c r="Q1109" s="13">
        <f>IF(F1109&gt;700000,A1109*1000/5629,"0")</f>
        <v>195.59424409308937</v>
      </c>
    </row>
    <row r="1110" spans="1:17" x14ac:dyDescent="0.3">
      <c r="A1110" s="11">
        <f t="shared" si="17"/>
        <v>1102</v>
      </c>
      <c r="B1110" s="11"/>
      <c r="C1110" s="11" t="s">
        <v>1198</v>
      </c>
      <c r="D1110" s="11" t="s">
        <v>28</v>
      </c>
      <c r="E1110" s="11" t="s">
        <v>1199</v>
      </c>
      <c r="F1110" s="11">
        <v>1059312</v>
      </c>
      <c r="G1110" s="16">
        <v>486317</v>
      </c>
      <c r="H1110" s="11">
        <v>2024</v>
      </c>
      <c r="I1110" s="11" t="s">
        <v>30</v>
      </c>
      <c r="J1110" s="11">
        <v>5</v>
      </c>
      <c r="K1110" s="11">
        <v>17</v>
      </c>
      <c r="L1110" s="11">
        <v>14</v>
      </c>
      <c r="M1110" s="11">
        <v>24</v>
      </c>
      <c r="N1110" s="14">
        <v>4416.3999999999996</v>
      </c>
      <c r="O1110" s="15">
        <v>239.86</v>
      </c>
      <c r="P1110" s="11"/>
      <c r="Q1110" s="13">
        <f>IF(F1110&gt;700000,A1110*1000/5629,"0")</f>
        <v>195.77189554094866</v>
      </c>
    </row>
    <row r="1111" spans="1:17" x14ac:dyDescent="0.3">
      <c r="A1111" s="11">
        <f t="shared" si="17"/>
        <v>1103</v>
      </c>
      <c r="B1111" s="11"/>
      <c r="C1111" s="11" t="s">
        <v>1029</v>
      </c>
      <c r="D1111" s="11" t="s">
        <v>28</v>
      </c>
      <c r="E1111" s="11" t="s">
        <v>1030</v>
      </c>
      <c r="F1111" s="11">
        <v>1002259</v>
      </c>
      <c r="G1111" s="16">
        <v>134684</v>
      </c>
      <c r="H1111" s="11">
        <v>2021</v>
      </c>
      <c r="I1111" s="11" t="s">
        <v>30</v>
      </c>
      <c r="J1111" s="11">
        <v>5</v>
      </c>
      <c r="K1111" s="11">
        <v>13</v>
      </c>
      <c r="L1111" s="11">
        <v>18</v>
      </c>
      <c r="M1111" s="11">
        <v>49</v>
      </c>
      <c r="N1111" s="14">
        <v>4180.8167000000003</v>
      </c>
      <c r="O1111" s="15">
        <v>239.73</v>
      </c>
      <c r="P1111" s="11"/>
      <c r="Q1111" s="13">
        <f>IF(F1111&gt;700000,A1111*1000/5629,"0")</f>
        <v>195.94954698880795</v>
      </c>
    </row>
    <row r="1112" spans="1:17" x14ac:dyDescent="0.3">
      <c r="A1112" s="11">
        <f t="shared" si="17"/>
        <v>1104</v>
      </c>
      <c r="B1112" s="11"/>
      <c r="C1112" s="11" t="s">
        <v>1078</v>
      </c>
      <c r="D1112" s="11" t="s">
        <v>28</v>
      </c>
      <c r="E1112" s="11" t="s">
        <v>1079</v>
      </c>
      <c r="F1112" s="11">
        <v>1210143</v>
      </c>
      <c r="G1112" s="16">
        <v>1143067</v>
      </c>
      <c r="H1112" s="11">
        <v>2023</v>
      </c>
      <c r="I1112" s="11" t="s">
        <v>18</v>
      </c>
      <c r="J1112" s="11">
        <v>6</v>
      </c>
      <c r="K1112" s="11">
        <v>11</v>
      </c>
      <c r="L1112" s="11">
        <v>49</v>
      </c>
      <c r="M1112" s="11">
        <v>50</v>
      </c>
      <c r="N1112" s="14">
        <v>5059.8333000000002</v>
      </c>
      <c r="O1112" s="15">
        <v>239.17</v>
      </c>
      <c r="P1112" s="11"/>
      <c r="Q1112" s="13">
        <f>IF(F1112&gt;700000,A1112*1000/5629,"0")</f>
        <v>196.12719843666727</v>
      </c>
    </row>
    <row r="1113" spans="1:17" x14ac:dyDescent="0.3">
      <c r="A1113" s="11">
        <f t="shared" si="17"/>
        <v>1105</v>
      </c>
      <c r="B1113" s="11"/>
      <c r="C1113" s="11" t="s">
        <v>1171</v>
      </c>
      <c r="D1113" s="11" t="s">
        <v>28</v>
      </c>
      <c r="E1113" s="11" t="s">
        <v>1172</v>
      </c>
      <c r="F1113" s="11">
        <v>1139692</v>
      </c>
      <c r="G1113" s="16">
        <v>2015747</v>
      </c>
      <c r="H1113" s="11">
        <v>2023</v>
      </c>
      <c r="I1113" s="11" t="s">
        <v>30</v>
      </c>
      <c r="J1113" s="11">
        <v>6</v>
      </c>
      <c r="K1113" s="11">
        <v>6</v>
      </c>
      <c r="L1113" s="11">
        <v>57</v>
      </c>
      <c r="M1113" s="11">
        <v>15</v>
      </c>
      <c r="N1113" s="14">
        <v>4767.25</v>
      </c>
      <c r="O1113" s="15">
        <v>239.07</v>
      </c>
      <c r="P1113" s="11"/>
      <c r="Q1113" s="13">
        <f>IF(F1113&gt;700000,A1113*1000/5629,"0")</f>
        <v>196.30484988452656</v>
      </c>
    </row>
    <row r="1114" spans="1:17" x14ac:dyDescent="0.3">
      <c r="A1114" s="11">
        <f t="shared" si="17"/>
        <v>1106</v>
      </c>
      <c r="B1114" s="11"/>
      <c r="C1114" s="11" t="s">
        <v>1200</v>
      </c>
      <c r="D1114" s="11" t="s">
        <v>28</v>
      </c>
      <c r="E1114" s="11" t="s">
        <v>1201</v>
      </c>
      <c r="F1114" s="11">
        <v>1134886</v>
      </c>
      <c r="G1114" s="16" t="s">
        <v>1202</v>
      </c>
      <c r="H1114" s="11">
        <v>2023</v>
      </c>
      <c r="I1114" s="11" t="s">
        <v>18</v>
      </c>
      <c r="J1114" s="11">
        <v>6</v>
      </c>
      <c r="K1114" s="11">
        <v>7</v>
      </c>
      <c r="L1114" s="11">
        <v>0</v>
      </c>
      <c r="M1114" s="11">
        <v>36</v>
      </c>
      <c r="N1114" s="14">
        <v>4770.6000000000004</v>
      </c>
      <c r="O1114" s="15">
        <v>237.89</v>
      </c>
      <c r="P1114" s="11"/>
      <c r="Q1114" s="13">
        <f>IF(F1114&gt;700000,A1114*1000/5629,"0")</f>
        <v>196.48250133238585</v>
      </c>
    </row>
    <row r="1115" spans="1:17" x14ac:dyDescent="0.3">
      <c r="A1115" s="11">
        <f t="shared" si="17"/>
        <v>1107</v>
      </c>
      <c r="B1115" s="11"/>
      <c r="C1115" s="11" t="s">
        <v>1200</v>
      </c>
      <c r="D1115" s="11" t="s">
        <v>28</v>
      </c>
      <c r="E1115" s="11" t="s">
        <v>1201</v>
      </c>
      <c r="F1115" s="11">
        <v>1134886</v>
      </c>
      <c r="G1115" s="16">
        <v>209064</v>
      </c>
      <c r="H1115" s="11">
        <v>2023</v>
      </c>
      <c r="I1115" s="11" t="s">
        <v>18</v>
      </c>
      <c r="J1115" s="11">
        <v>6</v>
      </c>
      <c r="K1115" s="11">
        <v>7</v>
      </c>
      <c r="L1115" s="11">
        <v>0</v>
      </c>
      <c r="M1115" s="11">
        <v>36</v>
      </c>
      <c r="N1115" s="14">
        <v>4770.6000000000004</v>
      </c>
      <c r="O1115" s="15">
        <v>237.89</v>
      </c>
      <c r="P1115" s="11"/>
      <c r="Q1115" s="13">
        <f>IF(F1115&gt;700000,A1115*1000/5629,"0")</f>
        <v>196.66015278024517</v>
      </c>
    </row>
    <row r="1116" spans="1:17" x14ac:dyDescent="0.3">
      <c r="A1116" s="11">
        <f t="shared" si="17"/>
        <v>1108</v>
      </c>
      <c r="B1116" s="11"/>
      <c r="C1116" s="11" t="s">
        <v>164</v>
      </c>
      <c r="D1116" s="11" t="s">
        <v>28</v>
      </c>
      <c r="E1116" s="11" t="s">
        <v>165</v>
      </c>
      <c r="F1116" s="11">
        <v>989618</v>
      </c>
      <c r="G1116" s="16">
        <v>82455</v>
      </c>
      <c r="H1116" s="11">
        <v>2023</v>
      </c>
      <c r="I1116" s="11" t="s">
        <v>30</v>
      </c>
      <c r="J1116" s="11">
        <v>5</v>
      </c>
      <c r="K1116" s="11">
        <v>13</v>
      </c>
      <c r="L1116" s="11">
        <v>4</v>
      </c>
      <c r="M1116" s="11">
        <v>20</v>
      </c>
      <c r="N1116" s="14">
        <v>4166.3333000000002</v>
      </c>
      <c r="O1116" s="15">
        <v>237.53</v>
      </c>
      <c r="P1116" s="11"/>
      <c r="Q1116" s="13">
        <f>IF(F1116&gt;700000,A1116*1000/5629,"0")</f>
        <v>196.83780422810446</v>
      </c>
    </row>
    <row r="1117" spans="1:17" x14ac:dyDescent="0.3">
      <c r="A1117" s="11">
        <f t="shared" si="17"/>
        <v>1109</v>
      </c>
      <c r="B1117" s="11"/>
      <c r="C1117" s="11" t="s">
        <v>449</v>
      </c>
      <c r="D1117" s="11" t="s">
        <v>28</v>
      </c>
      <c r="E1117" s="11" t="s">
        <v>450</v>
      </c>
      <c r="F1117" s="11">
        <v>954831</v>
      </c>
      <c r="G1117" s="16">
        <v>2005471</v>
      </c>
      <c r="H1117" s="11">
        <v>2024</v>
      </c>
      <c r="I1117" s="11" t="s">
        <v>18</v>
      </c>
      <c r="J1117" s="11">
        <v>5</v>
      </c>
      <c r="K1117" s="11">
        <v>10</v>
      </c>
      <c r="L1117" s="11">
        <v>49</v>
      </c>
      <c r="M1117" s="11">
        <v>23</v>
      </c>
      <c r="N1117" s="14">
        <v>4031.3833</v>
      </c>
      <c r="O1117" s="15">
        <v>236.85</v>
      </c>
      <c r="P1117" s="11"/>
      <c r="Q1117" s="13">
        <f>IF(F1117&gt;700000,A1117*1000/5629,"0")</f>
        <v>197.01545567596375</v>
      </c>
    </row>
    <row r="1118" spans="1:17" x14ac:dyDescent="0.3">
      <c r="A1118" s="11">
        <f t="shared" si="17"/>
        <v>1110</v>
      </c>
      <c r="B1118" s="11"/>
      <c r="C1118" s="11" t="s">
        <v>661</v>
      </c>
      <c r="D1118" s="11" t="s">
        <v>28</v>
      </c>
      <c r="E1118" s="11" t="s">
        <v>662</v>
      </c>
      <c r="F1118" s="11">
        <v>1088270</v>
      </c>
      <c r="G1118" s="16">
        <v>2010430</v>
      </c>
      <c r="H1118" s="11">
        <v>2023</v>
      </c>
      <c r="I1118" s="11" t="s">
        <v>30</v>
      </c>
      <c r="J1118" s="11">
        <v>5</v>
      </c>
      <c r="K1118" s="11">
        <v>20</v>
      </c>
      <c r="L1118" s="11">
        <v>38</v>
      </c>
      <c r="M1118" s="11">
        <v>16</v>
      </c>
      <c r="N1118" s="14">
        <v>4620.2667000000001</v>
      </c>
      <c r="O1118" s="15">
        <v>235.54</v>
      </c>
      <c r="P1118" s="11"/>
      <c r="Q1118" s="13">
        <f>IF(F1118&gt;700000,A1118*1000/5629,"0")</f>
        <v>197.19310712382307</v>
      </c>
    </row>
    <row r="1119" spans="1:17" x14ac:dyDescent="0.3">
      <c r="A1119" s="11">
        <f t="shared" si="17"/>
        <v>1111</v>
      </c>
      <c r="B1119" s="11"/>
      <c r="C1119" s="11" t="s">
        <v>650</v>
      </c>
      <c r="D1119" s="11" t="s">
        <v>28</v>
      </c>
      <c r="E1119" s="11" t="s">
        <v>651</v>
      </c>
      <c r="F1119" s="11">
        <v>1126290</v>
      </c>
      <c r="G1119" s="16">
        <v>1055025</v>
      </c>
      <c r="H1119" s="11">
        <v>2022</v>
      </c>
      <c r="I1119" s="11" t="s">
        <v>30</v>
      </c>
      <c r="J1119" s="11">
        <v>6</v>
      </c>
      <c r="K1119" s="11">
        <v>7</v>
      </c>
      <c r="L1119" s="11">
        <v>50</v>
      </c>
      <c r="M1119" s="11">
        <v>18</v>
      </c>
      <c r="N1119" s="14">
        <v>4820.3</v>
      </c>
      <c r="O1119" s="15">
        <v>233.66</v>
      </c>
      <c r="P1119" s="11"/>
      <c r="Q1119" s="13">
        <f>IF(F1119&gt;700000,A1119*1000/5629,"0")</f>
        <v>197.37075857168236</v>
      </c>
    </row>
    <row r="1120" spans="1:17" x14ac:dyDescent="0.3">
      <c r="A1120" s="11">
        <f t="shared" si="17"/>
        <v>1112</v>
      </c>
      <c r="B1120" s="11"/>
      <c r="C1120" s="11" t="s">
        <v>1118</v>
      </c>
      <c r="D1120" s="11" t="s">
        <v>28</v>
      </c>
      <c r="E1120" s="11" t="s">
        <v>1119</v>
      </c>
      <c r="F1120" s="11">
        <v>990987</v>
      </c>
      <c r="G1120" s="16">
        <v>108828</v>
      </c>
      <c r="H1120" s="11">
        <v>2024</v>
      </c>
      <c r="I1120" s="11" t="s">
        <v>18</v>
      </c>
      <c r="J1120" s="11">
        <v>5</v>
      </c>
      <c r="K1120" s="11">
        <v>14</v>
      </c>
      <c r="L1120" s="11">
        <v>35</v>
      </c>
      <c r="M1120" s="11">
        <v>6</v>
      </c>
      <c r="N1120" s="14">
        <v>4257.1000000000004</v>
      </c>
      <c r="O1120" s="15">
        <v>232.78</v>
      </c>
      <c r="P1120" s="11"/>
      <c r="Q1120" s="13">
        <f>IF(F1120&gt;700000,A1120*1000/5629,"0")</f>
        <v>197.54841001954165</v>
      </c>
    </row>
    <row r="1121" spans="1:17" x14ac:dyDescent="0.3">
      <c r="A1121" s="11">
        <f t="shared" si="17"/>
        <v>1113</v>
      </c>
      <c r="B1121" s="11"/>
      <c r="C1121" s="11" t="s">
        <v>1203</v>
      </c>
      <c r="D1121" s="11" t="s">
        <v>28</v>
      </c>
      <c r="E1121" s="11" t="s">
        <v>1204</v>
      </c>
      <c r="F1121" s="11">
        <v>1196947</v>
      </c>
      <c r="G1121" s="16">
        <v>476109</v>
      </c>
      <c r="H1121" s="11">
        <v>2022</v>
      </c>
      <c r="I1121" s="11" t="s">
        <v>18</v>
      </c>
      <c r="J1121" s="11">
        <v>6</v>
      </c>
      <c r="K1121" s="11">
        <v>13</v>
      </c>
      <c r="L1121" s="11">
        <v>38</v>
      </c>
      <c r="M1121" s="11">
        <v>9</v>
      </c>
      <c r="N1121" s="14">
        <v>5168.1499999999996</v>
      </c>
      <c r="O1121" s="15">
        <v>231.6</v>
      </c>
      <c r="P1121" s="11"/>
      <c r="Q1121" s="13">
        <f>IF(F1121&gt;700000,A1121*1000/5629,"0")</f>
        <v>197.72606146740097</v>
      </c>
    </row>
    <row r="1122" spans="1:17" x14ac:dyDescent="0.3">
      <c r="A1122" s="11">
        <f t="shared" si="17"/>
        <v>1114</v>
      </c>
      <c r="B1122" s="11"/>
      <c r="C1122" s="11" t="s">
        <v>757</v>
      </c>
      <c r="D1122" s="11" t="s">
        <v>28</v>
      </c>
      <c r="E1122" s="11" t="s">
        <v>758</v>
      </c>
      <c r="F1122" s="11">
        <v>1121038</v>
      </c>
      <c r="G1122" s="16">
        <v>226088</v>
      </c>
      <c r="H1122" s="11">
        <v>2022</v>
      </c>
      <c r="I1122" s="11" t="s">
        <v>30</v>
      </c>
      <c r="J1122" s="11">
        <v>6</v>
      </c>
      <c r="K1122" s="11">
        <v>9</v>
      </c>
      <c r="L1122" s="11">
        <v>1</v>
      </c>
      <c r="M1122" s="11">
        <v>55</v>
      </c>
      <c r="N1122" s="14">
        <v>4891.9166999999998</v>
      </c>
      <c r="O1122" s="15">
        <v>229.16</v>
      </c>
      <c r="P1122" s="11"/>
      <c r="Q1122" s="13">
        <f>IF(F1122&gt;700000,A1122*1000/5629,"0")</f>
        <v>197.90371291526026</v>
      </c>
    </row>
    <row r="1123" spans="1:17" x14ac:dyDescent="0.3">
      <c r="A1123" s="11">
        <f t="shared" si="17"/>
        <v>1115</v>
      </c>
      <c r="B1123" s="11"/>
      <c r="C1123" s="11" t="s">
        <v>693</v>
      </c>
      <c r="D1123" s="11" t="s">
        <v>28</v>
      </c>
      <c r="E1123" s="11" t="s">
        <v>694</v>
      </c>
      <c r="F1123" s="11">
        <v>1252629</v>
      </c>
      <c r="G1123" s="16">
        <v>518644</v>
      </c>
      <c r="H1123" s="11">
        <v>2020</v>
      </c>
      <c r="I1123" s="11" t="s">
        <v>30</v>
      </c>
      <c r="J1123" s="11">
        <v>6</v>
      </c>
      <c r="K1123" s="11">
        <v>18</v>
      </c>
      <c r="L1123" s="11">
        <v>51</v>
      </c>
      <c r="M1123" s="11">
        <v>51</v>
      </c>
      <c r="N1123" s="14">
        <v>5481.85</v>
      </c>
      <c r="O1123" s="15">
        <v>228.5</v>
      </c>
      <c r="P1123" s="11"/>
      <c r="Q1123" s="13">
        <f>IF(F1123&gt;700000,A1123*1000/5629,"0")</f>
        <v>198.08136436311955</v>
      </c>
    </row>
    <row r="1124" spans="1:17" x14ac:dyDescent="0.3">
      <c r="A1124" s="11">
        <f t="shared" si="17"/>
        <v>1116</v>
      </c>
      <c r="B1124" s="11"/>
      <c r="C1124" s="11" t="s">
        <v>1205</v>
      </c>
      <c r="D1124" s="11" t="s">
        <v>28</v>
      </c>
      <c r="E1124" s="11" t="s">
        <v>1206</v>
      </c>
      <c r="F1124" s="11">
        <v>1095863</v>
      </c>
      <c r="G1124" s="16">
        <v>516407</v>
      </c>
      <c r="H1124" s="11">
        <v>2024</v>
      </c>
      <c r="I1124" s="11" t="s">
        <v>18</v>
      </c>
      <c r="J1124" s="11">
        <v>6</v>
      </c>
      <c r="K1124" s="11">
        <v>7</v>
      </c>
      <c r="L1124" s="11">
        <v>52</v>
      </c>
      <c r="M1124" s="11">
        <v>31</v>
      </c>
      <c r="N1124" s="14">
        <v>4822.5167000000001</v>
      </c>
      <c r="O1124" s="15">
        <v>227.24</v>
      </c>
      <c r="P1124" s="11"/>
      <c r="Q1124" s="13">
        <f>IF(F1124&gt;700000,A1124*1000/5629,"0")</f>
        <v>198.25901581097887</v>
      </c>
    </row>
    <row r="1125" spans="1:17" x14ac:dyDescent="0.3">
      <c r="A1125" s="11">
        <f t="shared" si="17"/>
        <v>1117</v>
      </c>
      <c r="B1125" s="11"/>
      <c r="C1125" s="11" t="s">
        <v>1207</v>
      </c>
      <c r="D1125" s="11" t="s">
        <v>28</v>
      </c>
      <c r="E1125" s="11" t="s">
        <v>1208</v>
      </c>
      <c r="F1125" s="11">
        <v>1080147</v>
      </c>
      <c r="G1125" s="16">
        <v>525016</v>
      </c>
      <c r="H1125" s="11">
        <v>2024</v>
      </c>
      <c r="I1125" s="11" t="s">
        <v>18</v>
      </c>
      <c r="J1125" s="11">
        <v>6</v>
      </c>
      <c r="K1125" s="11">
        <v>7</v>
      </c>
      <c r="L1125" s="11">
        <v>20</v>
      </c>
      <c r="M1125" s="11">
        <v>34</v>
      </c>
      <c r="N1125" s="14">
        <v>4790.5667000000003</v>
      </c>
      <c r="O1125" s="15">
        <v>225.47</v>
      </c>
      <c r="P1125" s="11"/>
      <c r="Q1125" s="13">
        <f>IF(F1125&gt;700000,A1125*1000/5629,"0")</f>
        <v>198.43666725883816</v>
      </c>
    </row>
    <row r="1126" spans="1:17" x14ac:dyDescent="0.3">
      <c r="A1126" s="11">
        <f t="shared" si="17"/>
        <v>1118</v>
      </c>
      <c r="B1126" s="11"/>
      <c r="C1126" s="11" t="s">
        <v>1209</v>
      </c>
      <c r="D1126" s="11" t="s">
        <v>28</v>
      </c>
      <c r="E1126" s="11" t="s">
        <v>1210</v>
      </c>
      <c r="F1126" s="11">
        <v>1080660</v>
      </c>
      <c r="G1126" s="16">
        <v>142351</v>
      </c>
      <c r="H1126" s="11">
        <v>2020</v>
      </c>
      <c r="I1126" s="11" t="s">
        <v>18</v>
      </c>
      <c r="J1126" s="11">
        <v>6</v>
      </c>
      <c r="K1126" s="11">
        <v>7</v>
      </c>
      <c r="L1126" s="11">
        <v>32</v>
      </c>
      <c r="M1126" s="11">
        <v>40</v>
      </c>
      <c r="N1126" s="14">
        <v>4802.6666999999998</v>
      </c>
      <c r="O1126" s="15">
        <v>225.01</v>
      </c>
      <c r="P1126" s="11"/>
      <c r="Q1126" s="13">
        <f>IF(F1126&gt;700000,A1126*1000/5629,"0")</f>
        <v>198.61431870669745</v>
      </c>
    </row>
    <row r="1127" spans="1:17" x14ac:dyDescent="0.3">
      <c r="A1127" s="11">
        <f t="shared" si="17"/>
        <v>1119</v>
      </c>
      <c r="B1127" s="11"/>
      <c r="C1127" s="11" t="s">
        <v>1211</v>
      </c>
      <c r="D1127" s="11" t="s">
        <v>28</v>
      </c>
      <c r="E1127" s="11" t="s">
        <v>1212</v>
      </c>
      <c r="F1127" s="11">
        <v>1003693</v>
      </c>
      <c r="G1127" s="16">
        <v>126209</v>
      </c>
      <c r="H1127" s="11">
        <v>2022</v>
      </c>
      <c r="I1127" s="11" t="s">
        <v>18</v>
      </c>
      <c r="J1127" s="11">
        <v>5</v>
      </c>
      <c r="K1127" s="11">
        <v>17</v>
      </c>
      <c r="L1127" s="11">
        <v>59</v>
      </c>
      <c r="M1127" s="11">
        <v>59</v>
      </c>
      <c r="N1127" s="14">
        <v>4461.9832999999999</v>
      </c>
      <c r="O1127" s="15">
        <v>224.94</v>
      </c>
      <c r="P1127" s="11"/>
      <c r="Q1127" s="13">
        <f>IF(F1127&gt;700000,A1127*1000/5629,"0")</f>
        <v>198.79197015455676</v>
      </c>
    </row>
    <row r="1128" spans="1:17" x14ac:dyDescent="0.3">
      <c r="A1128" s="11">
        <f t="shared" si="17"/>
        <v>1120</v>
      </c>
      <c r="B1128" s="11"/>
      <c r="C1128" s="11" t="s">
        <v>1209</v>
      </c>
      <c r="D1128" s="11" t="s">
        <v>28</v>
      </c>
      <c r="E1128" s="11" t="s">
        <v>1210</v>
      </c>
      <c r="F1128" s="11">
        <v>1080660</v>
      </c>
      <c r="G1128" s="16">
        <v>307333</v>
      </c>
      <c r="H1128" s="11">
        <v>2023</v>
      </c>
      <c r="I1128" s="11" t="s">
        <v>18</v>
      </c>
      <c r="J1128" s="11">
        <v>6</v>
      </c>
      <c r="K1128" s="11">
        <v>7</v>
      </c>
      <c r="L1128" s="11">
        <v>42</v>
      </c>
      <c r="M1128" s="11">
        <v>27</v>
      </c>
      <c r="N1128" s="14">
        <v>4812.45</v>
      </c>
      <c r="O1128" s="15">
        <v>224.56</v>
      </c>
      <c r="P1128" s="11"/>
      <c r="Q1128" s="13">
        <f>IF(F1128&gt;700000,A1128*1000/5629,"0")</f>
        <v>198.96962160241605</v>
      </c>
    </row>
    <row r="1129" spans="1:17" x14ac:dyDescent="0.3">
      <c r="A1129" s="11">
        <f t="shared" si="17"/>
        <v>1121</v>
      </c>
      <c r="B1129" s="11"/>
      <c r="C1129" s="11" t="s">
        <v>307</v>
      </c>
      <c r="D1129" s="11" t="s">
        <v>28</v>
      </c>
      <c r="E1129" s="11" t="s">
        <v>308</v>
      </c>
      <c r="F1129" s="11">
        <v>989942</v>
      </c>
      <c r="G1129" s="16">
        <v>108617</v>
      </c>
      <c r="H1129" s="11">
        <v>2024</v>
      </c>
      <c r="I1129" s="11" t="s">
        <v>18</v>
      </c>
      <c r="J1129" s="11">
        <v>5</v>
      </c>
      <c r="K1129" s="11">
        <v>17</v>
      </c>
      <c r="L1129" s="11">
        <v>36</v>
      </c>
      <c r="M1129" s="11">
        <v>50</v>
      </c>
      <c r="N1129" s="14">
        <v>4438.8333000000002</v>
      </c>
      <c r="O1129" s="15">
        <v>223.02</v>
      </c>
      <c r="P1129" s="11"/>
      <c r="Q1129" s="13">
        <f>IF(F1129&gt;700000,A1129*1000/5629,"0")</f>
        <v>199.14727305027537</v>
      </c>
    </row>
    <row r="1130" spans="1:17" x14ac:dyDescent="0.3">
      <c r="A1130" s="11">
        <f t="shared" si="17"/>
        <v>1122</v>
      </c>
      <c r="B1130" s="11"/>
      <c r="C1130" s="11" t="s">
        <v>932</v>
      </c>
      <c r="D1130" s="11" t="s">
        <v>28</v>
      </c>
      <c r="E1130" s="11" t="s">
        <v>933</v>
      </c>
      <c r="F1130" s="11">
        <v>1168362</v>
      </c>
      <c r="G1130" s="16">
        <v>653394</v>
      </c>
      <c r="H1130" s="11">
        <v>2022</v>
      </c>
      <c r="I1130" s="11" t="s">
        <v>18</v>
      </c>
      <c r="J1130" s="11">
        <v>6</v>
      </c>
      <c r="K1130" s="11">
        <v>14</v>
      </c>
      <c r="L1130" s="11">
        <v>56</v>
      </c>
      <c r="M1130" s="11">
        <v>57</v>
      </c>
      <c r="N1130" s="14">
        <v>5246.95</v>
      </c>
      <c r="O1130" s="15">
        <v>222.67</v>
      </c>
      <c r="P1130" s="11"/>
      <c r="Q1130" s="13">
        <f>IF(F1130&gt;700000,A1130*1000/5629,"0")</f>
        <v>199.32492449813466</v>
      </c>
    </row>
    <row r="1131" spans="1:17" x14ac:dyDescent="0.3">
      <c r="A1131" s="11">
        <f t="shared" si="17"/>
        <v>1123</v>
      </c>
      <c r="B1131" s="11"/>
      <c r="C1131" s="11" t="s">
        <v>706</v>
      </c>
      <c r="D1131" s="11" t="s">
        <v>28</v>
      </c>
      <c r="E1131" s="11" t="s">
        <v>707</v>
      </c>
      <c r="F1131" s="11">
        <v>1121295</v>
      </c>
      <c r="G1131" s="16">
        <v>221314</v>
      </c>
      <c r="H1131" s="11">
        <v>2022</v>
      </c>
      <c r="I1131" s="11" t="s">
        <v>30</v>
      </c>
      <c r="J1131" s="11">
        <v>6</v>
      </c>
      <c r="K1131" s="11">
        <v>11</v>
      </c>
      <c r="L1131" s="11">
        <v>47</v>
      </c>
      <c r="M1131" s="11">
        <v>34</v>
      </c>
      <c r="N1131" s="14">
        <v>5057.5667000000003</v>
      </c>
      <c r="O1131" s="15">
        <v>221.71</v>
      </c>
      <c r="P1131" s="11"/>
      <c r="Q1131" s="13">
        <f>IF(F1131&gt;700000,A1131*1000/5629,"0")</f>
        <v>199.50257594599395</v>
      </c>
    </row>
    <row r="1132" spans="1:17" x14ac:dyDescent="0.3">
      <c r="A1132" s="11">
        <f t="shared" si="17"/>
        <v>1124</v>
      </c>
      <c r="B1132" s="11"/>
      <c r="C1132" s="11" t="s">
        <v>1213</v>
      </c>
      <c r="D1132" s="11" t="s">
        <v>28</v>
      </c>
      <c r="E1132" s="11" t="s">
        <v>1214</v>
      </c>
      <c r="F1132" s="11">
        <v>1343108</v>
      </c>
      <c r="G1132" s="16">
        <v>2007796</v>
      </c>
      <c r="H1132" s="11">
        <v>2023</v>
      </c>
      <c r="I1132" s="11" t="s">
        <v>30</v>
      </c>
      <c r="J1132" s="11">
        <v>7</v>
      </c>
      <c r="K1132" s="11">
        <v>12</v>
      </c>
      <c r="L1132" s="11">
        <v>36</v>
      </c>
      <c r="M1132" s="11">
        <v>13</v>
      </c>
      <c r="N1132" s="14">
        <v>6074.2166999999999</v>
      </c>
      <c r="O1132" s="15">
        <v>221.12</v>
      </c>
      <c r="P1132" s="11"/>
      <c r="Q1132" s="13">
        <f>IF(F1132&gt;700000,A1132*1000/5629,"0")</f>
        <v>199.68022739385327</v>
      </c>
    </row>
    <row r="1133" spans="1:17" x14ac:dyDescent="0.3">
      <c r="A1133" s="11">
        <f t="shared" si="17"/>
        <v>1125</v>
      </c>
      <c r="B1133" s="11"/>
      <c r="C1133" s="11" t="s">
        <v>511</v>
      </c>
      <c r="D1133" s="11" t="s">
        <v>28</v>
      </c>
      <c r="E1133" s="11" t="s">
        <v>512</v>
      </c>
      <c r="F1133" s="11">
        <v>1263956</v>
      </c>
      <c r="G1133" s="16">
        <v>191608</v>
      </c>
      <c r="H1133" s="11">
        <v>2023</v>
      </c>
      <c r="I1133" s="11" t="s">
        <v>18</v>
      </c>
      <c r="J1133" s="11">
        <v>7</v>
      </c>
      <c r="K1133" s="11">
        <v>7</v>
      </c>
      <c r="L1133" s="11">
        <v>17</v>
      </c>
      <c r="M1133" s="11">
        <v>10</v>
      </c>
      <c r="N1133" s="14">
        <v>5755.1666999999998</v>
      </c>
      <c r="O1133" s="15">
        <v>219.62</v>
      </c>
      <c r="P1133" s="11"/>
      <c r="Q1133" s="13">
        <f>IF(F1133&gt;700000,A1133*1000/5629,"0")</f>
        <v>199.85787884171256</v>
      </c>
    </row>
    <row r="1134" spans="1:17" x14ac:dyDescent="0.3">
      <c r="A1134" s="11">
        <f t="shared" si="17"/>
        <v>1126</v>
      </c>
      <c r="B1134" s="11"/>
      <c r="C1134" s="11" t="s">
        <v>842</v>
      </c>
      <c r="D1134" s="11" t="s">
        <v>28</v>
      </c>
      <c r="E1134" s="11" t="s">
        <v>843</v>
      </c>
      <c r="F1134" s="11">
        <v>1059206</v>
      </c>
      <c r="G1134" s="16">
        <v>1151824</v>
      </c>
      <c r="H1134" s="11">
        <v>2022</v>
      </c>
      <c r="I1134" s="11" t="s">
        <v>30</v>
      </c>
      <c r="J1134" s="11">
        <v>6</v>
      </c>
      <c r="K1134" s="11">
        <v>8</v>
      </c>
      <c r="L1134" s="11">
        <v>0</v>
      </c>
      <c r="M1134" s="11">
        <v>31</v>
      </c>
      <c r="N1134" s="14">
        <v>4830.5167000000001</v>
      </c>
      <c r="O1134" s="15">
        <v>219.27</v>
      </c>
      <c r="P1134" s="11"/>
      <c r="Q1134" s="13">
        <f>IF(F1134&gt;700000,A1134*1000/5629,"0")</f>
        <v>200.03553028957185</v>
      </c>
    </row>
    <row r="1135" spans="1:17" x14ac:dyDescent="0.3">
      <c r="A1135" s="11">
        <f t="shared" si="17"/>
        <v>1127</v>
      </c>
      <c r="B1135" s="11"/>
      <c r="C1135" s="11" t="s">
        <v>1215</v>
      </c>
      <c r="D1135" s="11" t="s">
        <v>28</v>
      </c>
      <c r="E1135" s="11" t="s">
        <v>1216</v>
      </c>
      <c r="F1135" s="11">
        <v>940351</v>
      </c>
      <c r="G1135" s="16">
        <v>762837</v>
      </c>
      <c r="H1135" s="11">
        <v>2024</v>
      </c>
      <c r="I1135" s="11" t="s">
        <v>30</v>
      </c>
      <c r="J1135" s="11">
        <v>5</v>
      </c>
      <c r="K1135" s="11">
        <v>15</v>
      </c>
      <c r="L1135" s="11">
        <v>7</v>
      </c>
      <c r="M1135" s="11">
        <v>20</v>
      </c>
      <c r="N1135" s="14">
        <v>4289.3333000000002</v>
      </c>
      <c r="O1135" s="15">
        <v>219.23</v>
      </c>
      <c r="P1135" s="11"/>
      <c r="Q1135" s="13">
        <f>IF(F1135&gt;700000,A1135*1000/5629,"0")</f>
        <v>200.21318173743117</v>
      </c>
    </row>
    <row r="1136" spans="1:17" x14ac:dyDescent="0.3">
      <c r="A1136" s="11">
        <f t="shared" si="17"/>
        <v>1128</v>
      </c>
      <c r="B1136" s="11"/>
      <c r="C1136" s="11" t="s">
        <v>853</v>
      </c>
      <c r="D1136" s="11" t="s">
        <v>28</v>
      </c>
      <c r="E1136" s="11" t="s">
        <v>854</v>
      </c>
      <c r="F1136" s="11">
        <v>1123615</v>
      </c>
      <c r="G1136" s="16">
        <v>338967</v>
      </c>
      <c r="H1136" s="11">
        <v>2023</v>
      </c>
      <c r="I1136" s="11"/>
      <c r="J1136" s="11">
        <v>6</v>
      </c>
      <c r="K1136" s="11">
        <v>13</v>
      </c>
      <c r="L1136" s="11">
        <v>34</v>
      </c>
      <c r="M1136" s="11">
        <v>10</v>
      </c>
      <c r="N1136" s="14">
        <v>5164.1666999999998</v>
      </c>
      <c r="O1136" s="15">
        <v>217.58</v>
      </c>
      <c r="P1136" s="11"/>
      <c r="Q1136" s="13">
        <f>IF(F1136&gt;700000,A1136*1000/5629,"0")</f>
        <v>200.39083318529046</v>
      </c>
    </row>
    <row r="1137" spans="1:17" x14ac:dyDescent="0.3">
      <c r="A1137" s="11">
        <f t="shared" si="17"/>
        <v>1129</v>
      </c>
      <c r="B1137" s="11"/>
      <c r="C1137" s="11" t="s">
        <v>895</v>
      </c>
      <c r="D1137" s="11" t="s">
        <v>28</v>
      </c>
      <c r="E1137" s="11" t="s">
        <v>896</v>
      </c>
      <c r="F1137" s="11">
        <v>1090328</v>
      </c>
      <c r="G1137" s="16">
        <v>2009742</v>
      </c>
      <c r="H1137" s="11">
        <v>2023</v>
      </c>
      <c r="I1137" s="11" t="s">
        <v>18</v>
      </c>
      <c r="J1137" s="11">
        <v>6</v>
      </c>
      <c r="K1137" s="11">
        <v>11</v>
      </c>
      <c r="L1137" s="11">
        <v>15</v>
      </c>
      <c r="M1137" s="11">
        <v>41</v>
      </c>
      <c r="N1137" s="14">
        <v>5025.6832999999997</v>
      </c>
      <c r="O1137" s="15">
        <v>216.95</v>
      </c>
      <c r="P1137" s="11"/>
      <c r="Q1137" s="13">
        <f>IF(F1137&gt;700000,A1137*1000/5629,"0")</f>
        <v>200.56848463314975</v>
      </c>
    </row>
    <row r="1138" spans="1:17" x14ac:dyDescent="0.3">
      <c r="A1138" s="11">
        <f t="shared" si="17"/>
        <v>1130</v>
      </c>
      <c r="B1138" s="11"/>
      <c r="C1138" s="11" t="s">
        <v>1154</v>
      </c>
      <c r="D1138" s="11" t="s">
        <v>28</v>
      </c>
      <c r="E1138" s="11" t="s">
        <v>1155</v>
      </c>
      <c r="F1138" s="11">
        <v>1095948</v>
      </c>
      <c r="G1138" s="16">
        <v>223085</v>
      </c>
      <c r="H1138" s="11">
        <v>2022</v>
      </c>
      <c r="I1138" s="11" t="s">
        <v>18</v>
      </c>
      <c r="J1138" s="11">
        <v>6</v>
      </c>
      <c r="K1138" s="11">
        <v>11</v>
      </c>
      <c r="L1138" s="11">
        <v>56</v>
      </c>
      <c r="M1138" s="11">
        <v>49</v>
      </c>
      <c r="N1138" s="14">
        <v>5066.8167000000003</v>
      </c>
      <c r="O1138" s="15">
        <v>216.3</v>
      </c>
      <c r="P1138" s="11"/>
      <c r="Q1138" s="13">
        <f>IF(F1138&gt;700000,A1138*1000/5629,"0")</f>
        <v>200.74613608100907</v>
      </c>
    </row>
    <row r="1139" spans="1:17" x14ac:dyDescent="0.3">
      <c r="A1139" s="11">
        <f t="shared" si="17"/>
        <v>1131</v>
      </c>
      <c r="B1139" s="11"/>
      <c r="C1139" s="11" t="s">
        <v>1217</v>
      </c>
      <c r="D1139" s="11" t="s">
        <v>28</v>
      </c>
      <c r="E1139" s="11" t="s">
        <v>1218</v>
      </c>
      <c r="F1139" s="11">
        <v>1126347</v>
      </c>
      <c r="G1139" s="16">
        <v>481381</v>
      </c>
      <c r="H1139" s="11">
        <v>2023</v>
      </c>
      <c r="I1139" s="11" t="s">
        <v>18</v>
      </c>
      <c r="J1139" s="11">
        <v>6</v>
      </c>
      <c r="K1139" s="11">
        <v>14</v>
      </c>
      <c r="L1139" s="11">
        <v>31</v>
      </c>
      <c r="M1139" s="11">
        <v>8</v>
      </c>
      <c r="N1139" s="14">
        <v>5221.1333000000004</v>
      </c>
      <c r="O1139" s="15">
        <v>215.73</v>
      </c>
      <c r="P1139" s="11"/>
      <c r="Q1139" s="13">
        <f>IF(F1139&gt;700000,A1139*1000/5629,"0")</f>
        <v>200.92378752886836</v>
      </c>
    </row>
    <row r="1140" spans="1:17" x14ac:dyDescent="0.3">
      <c r="A1140" s="11">
        <f t="shared" si="17"/>
        <v>1132</v>
      </c>
      <c r="B1140" s="11"/>
      <c r="C1140" s="11" t="s">
        <v>913</v>
      </c>
      <c r="D1140" s="11" t="s">
        <v>28</v>
      </c>
      <c r="E1140" s="11" t="s">
        <v>914</v>
      </c>
      <c r="F1140" s="11">
        <v>1099864</v>
      </c>
      <c r="G1140" s="16">
        <v>206174</v>
      </c>
      <c r="H1140" s="11">
        <v>2023</v>
      </c>
      <c r="I1140" s="11" t="s">
        <v>18</v>
      </c>
      <c r="J1140" s="11">
        <v>6</v>
      </c>
      <c r="K1140" s="11">
        <v>12</v>
      </c>
      <c r="L1140" s="11">
        <v>50</v>
      </c>
      <c r="M1140" s="11">
        <v>12</v>
      </c>
      <c r="N1140" s="14">
        <v>5120.2</v>
      </c>
      <c r="O1140" s="15">
        <v>214.81</v>
      </c>
      <c r="P1140" s="11"/>
      <c r="Q1140" s="13">
        <f>IF(F1140&gt;700000,A1140*1000/5629,"0")</f>
        <v>201.10143897672765</v>
      </c>
    </row>
    <row r="1141" spans="1:17" x14ac:dyDescent="0.3">
      <c r="A1141" s="11">
        <f t="shared" si="17"/>
        <v>1133</v>
      </c>
      <c r="B1141" s="11"/>
      <c r="C1141" s="11" t="s">
        <v>138</v>
      </c>
      <c r="D1141" s="11" t="s">
        <v>25</v>
      </c>
      <c r="E1141" s="11">
        <v>805</v>
      </c>
      <c r="F1141" s="11">
        <v>731860</v>
      </c>
      <c r="G1141" s="16" t="s">
        <v>1219</v>
      </c>
      <c r="H1141" s="11">
        <v>2023</v>
      </c>
      <c r="I1141" s="11" t="s">
        <v>17</v>
      </c>
      <c r="J1141" s="11">
        <v>6</v>
      </c>
      <c r="K1141" s="11">
        <v>19</v>
      </c>
      <c r="L1141" s="11">
        <v>12</v>
      </c>
      <c r="M1141" s="11">
        <v>5</v>
      </c>
      <c r="N1141" s="11">
        <f>(K1141+90)*60-2832+L1141+M1141/60</f>
        <v>3720.0833333333335</v>
      </c>
      <c r="O1141" s="12">
        <f>F1141/(((K1141+90)*60-2832)+L1141+M1141/60)</f>
        <v>196.73215205752558</v>
      </c>
      <c r="P1141" s="11"/>
      <c r="Q1141" s="13">
        <f>IF(F1141&gt;700000,A1141*1000/5629,"0")</f>
        <v>201.27909042458697</v>
      </c>
    </row>
  </sheetData>
  <sortState ref="B9:Q1141">
    <sortCondition descending="1" ref="O9:O1141"/>
  </sortState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ZRS Milan</dc:creator>
  <cp:lastModifiedBy>ZRS Milan</cp:lastModifiedBy>
  <cp:lastPrinted>2025-10-31T17:43:50Z</cp:lastPrinted>
  <dcterms:created xsi:type="dcterms:W3CDTF">2025-10-31T17:40:41Z</dcterms:created>
  <dcterms:modified xsi:type="dcterms:W3CDTF">2025-11-06T19:47:08Z</dcterms:modified>
</cp:coreProperties>
</file>